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58" windowWidth="15483" windowHeight="7235" tabRatio="707" firstSheet="1" activeTab="1"/>
  </bookViews>
  <sheets>
    <sheet name="人口成長趨勢" sheetId="1" r:id="rId1"/>
    <sheet name="成長數暨比率統計" sheetId="2" r:id="rId2"/>
  </sheets>
  <definedNames>
    <definedName name="_xlnm.Print_Area" localSheetId="0">'人口成長趨勢'!$A:$I</definedName>
    <definedName name="_xlnm.Print_Area" localSheetId="1">'成長數暨比率統計'!$A:$P</definedName>
    <definedName name="_xlnm.Print_Titles" localSheetId="0">'人口成長趨勢'!$1:$3</definedName>
    <definedName name="_xlnm.Print_Titles" localSheetId="1">'成長數暨比率統計'!$1:$3</definedName>
    <definedName name="每月各類人口成長統計表">#REF!</definedName>
  </definedNames>
  <calcPr fullCalcOnLoad="1"/>
</workbook>
</file>

<file path=xl/sharedStrings.xml><?xml version="1.0" encoding="utf-8"?>
<sst xmlns="http://schemas.openxmlformats.org/spreadsheetml/2006/main" count="47" uniqueCount="42">
  <si>
    <t>年份</t>
  </si>
  <si>
    <t>對數</t>
  </si>
  <si>
    <t>結婚</t>
  </si>
  <si>
    <t>離婚</t>
  </si>
  <si>
    <t>出生</t>
  </si>
  <si>
    <t>死亡</t>
  </si>
  <si>
    <t>遷入</t>
  </si>
  <si>
    <t>遷出</t>
  </si>
  <si>
    <t>成長數</t>
  </si>
  <si>
    <t>人數</t>
  </si>
  <si>
    <t>合計</t>
  </si>
  <si>
    <t>年份</t>
  </si>
  <si>
    <t>村數</t>
  </si>
  <si>
    <t>鄰數</t>
  </si>
  <si>
    <t>戶數</t>
  </si>
  <si>
    <t>人口數</t>
  </si>
  <si>
    <t>性別比</t>
  </si>
  <si>
    <t>備考</t>
  </si>
  <si>
    <t>男</t>
  </si>
  <si>
    <t>女</t>
  </si>
  <si>
    <r>
      <t>臺南縣永康市歷年村鄰人口數及性別比統計表　　</t>
    </r>
    <r>
      <rPr>
        <b/>
        <sz val="10"/>
        <rFont val="標楷體"/>
        <family val="4"/>
      </rPr>
      <t>依據年終人口統計</t>
    </r>
  </si>
  <si>
    <t>51年11月起塩行村原15鄰增為17鄰；復興村原30鄰增為34鄰</t>
  </si>
  <si>
    <r>
      <t>71年4月起增設大橋村1~27鄰；五王村1~48鄰；崑山村1~32鄰；塩洲村1~35鄰；甲頂村1~35鄰；復國村1~25鄰；中興村1~17鄰。埔園村原15鄰增為45鄰；網寮村原11鄰增為29鄰；南灣村原20鄰增為40鄰；塩行村原17鄰增為35鄰；建國村原24鄰增為30鄰；成功村原26鄰增為42鄰</t>
    </r>
    <r>
      <rPr>
        <sz val="9"/>
        <rFont val="新細明體"/>
        <family val="1"/>
      </rPr>
      <t>。</t>
    </r>
    <r>
      <rPr>
        <sz val="9"/>
        <rFont val="標楷體"/>
        <family val="4"/>
      </rPr>
      <t xml:space="preserve">                                           72年3月起建國村原32鄰減為30鄰</t>
    </r>
    <r>
      <rPr>
        <sz val="9"/>
        <rFont val="新細明體"/>
        <family val="1"/>
      </rPr>
      <t>。</t>
    </r>
  </si>
  <si>
    <t xml:space="preserve">83年5月起增設正強里1~39鄰、二王里1~47鄰、中華里1~25鄰、東橋里1~27鄰、安康里1~26鄰、西橋里1~25鄰、六合里1~26鄰、三合里1~25鄰、尚頂里1~35鄰、復華里1~35鄰。埔園里原45鄰減為39鄰、網寮里原29鄰減為26鄰、大橋里原75鄰減為30鄰、五王里原48鄰減為42鄰、甲頂里原35鄰減為30鄰、復國里原50鄰減為21鄰。83年8月成功里原42鄰增為45鄰                                       83年9月成功里原45鄰減為42鄰                          </t>
  </si>
  <si>
    <r>
      <t>75年11月起永康村原22鄰增為31鄰</t>
    </r>
    <r>
      <rPr>
        <sz val="8"/>
        <rFont val="新細明體"/>
        <family val="1"/>
      </rPr>
      <t>、</t>
    </r>
    <r>
      <rPr>
        <sz val="8"/>
        <rFont val="標楷體"/>
        <family val="4"/>
      </rPr>
      <t>龍潭村原22鄰增為33鄰、大灣村原21鄰增為31鄰、東灣村原25鄰增為29鄰、西灣村原14鄰增為20鄰、北灣村原20鄰增為26鄰、西勢村原16鄰增為18鄰、烏竹村原7鄰增為9鄰、復興村原24鄰增為30鄰、建國村原30鄰增為32鄰、神洲村原10鄰增為17鄰、光復村原21鄰增為26鄰、勝利村原10鄰增為33鄰、復國村原25鄰增為27鄰、中興村原17鄰增為22鄰</t>
    </r>
    <r>
      <rPr>
        <sz val="8"/>
        <rFont val="新細明體"/>
        <family val="1"/>
      </rPr>
      <t>。</t>
    </r>
    <r>
      <rPr>
        <sz val="8"/>
        <rFont val="標楷體"/>
        <family val="4"/>
      </rPr>
      <t xml:space="preserve">                                               77年2月起東灣村原29鄰增為31鄰、神洲村原17鄰增為18鄰、復國村原27鄰增為50鄰</t>
    </r>
    <r>
      <rPr>
        <sz val="8"/>
        <rFont val="新細明體"/>
        <family val="1"/>
      </rPr>
      <t>。</t>
    </r>
  </si>
  <si>
    <r>
      <t>49年4月起增設復興村1~30鄰</t>
    </r>
    <r>
      <rPr>
        <sz val="10"/>
        <rFont val="新細明體"/>
        <family val="1"/>
      </rPr>
      <t>；</t>
    </r>
    <r>
      <rPr>
        <sz val="10"/>
        <rFont val="標楷體"/>
        <family val="4"/>
      </rPr>
      <t>網寮村原12鄰減為11鄰</t>
    </r>
  </si>
  <si>
    <r>
      <t>56年2月起增設建國村1~28鄰及成功村1~29鄰；復興村原34鄰減為15鄰</t>
    </r>
    <r>
      <rPr>
        <sz val="10"/>
        <rFont val="新細明體"/>
        <family val="1"/>
      </rPr>
      <t>。</t>
    </r>
    <r>
      <rPr>
        <sz val="10"/>
        <rFont val="標楷體"/>
        <family val="4"/>
      </rPr>
      <t xml:space="preserve">                        56年8月起復興村原15鄰增為24鄰</t>
    </r>
  </si>
  <si>
    <r>
      <t>59年6月起增設神洲村1~10鄰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光復村1~21鄰及勝利村1~10鄰</t>
    </r>
    <r>
      <rPr>
        <sz val="10"/>
        <rFont val="新細明體"/>
        <family val="1"/>
      </rPr>
      <t>。</t>
    </r>
    <r>
      <rPr>
        <sz val="10"/>
        <rFont val="標楷體"/>
        <family val="4"/>
      </rPr>
      <t>建國村原28鄰減為24鄰；成功村原29鄰減為26鄰</t>
    </r>
  </si>
  <si>
    <t>80年6月起蔦松村原8鄰增為9鄰、神洲村原18鄰增為22鄰、大橋村原27鄰增為75鄰                         80年9月起永康村原31鄰增為32鄰</t>
  </si>
  <si>
    <t>84年7月起永康里原32鄰增為42鄰、王行里原12鄰增為16鄰、龍潭里原33鄰增為45鄰、東灣里原31鄰增為37鄰、西灣里原20鄰增為53鄰、南灣里原40鄰增為43鄰、北灣里26鄰增為41鄰、西勢里原18鄰增為31鄰、三民里原13鄰增為14鄰、塩行里原35鄰增為48鄰、烏竹里原9鄰增為21鄰、勝利里原33鄰增為41鄰、崑山里原32鄰增為48鄰、塩洲里原35鄰增為40鄰、建國里原21鄰增為23鄰、中興里原22鄰增為27鄰、正強里原39鄰增為48鄰、復華里原35鄰增為42鄰</t>
  </si>
  <si>
    <t>96年8月起六合里原26鄰增為31鄰、復國里原23鄰增為36鄰、復華里原42鄰減為41鄰                                     96年9月六合里原31鄰增為32鄰</t>
  </si>
  <si>
    <t>出生率 ‰</t>
  </si>
  <si>
    <t>死亡率 ‰</t>
  </si>
  <si>
    <r>
      <t>遷入率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‰</t>
    </r>
  </si>
  <si>
    <r>
      <t>遷出率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‰</t>
    </r>
  </si>
  <si>
    <r>
      <t>成長率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‰</t>
    </r>
  </si>
  <si>
    <r>
      <t>結婚率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‰</t>
    </r>
  </si>
  <si>
    <r>
      <t>離婚率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‰</t>
    </r>
  </si>
  <si>
    <t>註1.資料來源:年終戶籍人口統計表及月統計表</t>
  </si>
  <si>
    <t>註2.成長數:出生數+遷入數-死亡數-遷出數</t>
  </si>
  <si>
    <t>人口數</t>
  </si>
  <si>
    <t>台南市南區88年迄今人口動態、成長數暨比率統計表　　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</si>
</sst>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</numFmts>
  <fonts count="7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8"/>
      <name val="新細明體"/>
      <family val="1"/>
    </font>
    <font>
      <sz val="17"/>
      <color indexed="8"/>
      <name val="新細明體"/>
      <family val="1"/>
    </font>
    <font>
      <b/>
      <sz val="10.75"/>
      <color indexed="12"/>
      <name val="標楷體"/>
      <family val="4"/>
    </font>
    <font>
      <b/>
      <sz val="11"/>
      <color indexed="12"/>
      <name val="標楷體"/>
      <family val="4"/>
    </font>
    <font>
      <b/>
      <sz val="12.85"/>
      <color indexed="12"/>
      <name val="標楷體"/>
      <family val="4"/>
    </font>
    <font>
      <b/>
      <sz val="12.85"/>
      <color indexed="10"/>
      <name val="標楷體"/>
      <family val="4"/>
    </font>
    <font>
      <b/>
      <sz val="12.85"/>
      <color indexed="14"/>
      <name val="標楷體"/>
      <family val="4"/>
    </font>
    <font>
      <sz val="18.75"/>
      <color indexed="8"/>
      <name val="新細明體"/>
      <family val="1"/>
    </font>
    <font>
      <b/>
      <sz val="13.25"/>
      <color indexed="25"/>
      <name val="標楷體"/>
      <family val="4"/>
    </font>
    <font>
      <b/>
      <sz val="14.7"/>
      <color indexed="12"/>
      <name val="標楷體"/>
      <family val="4"/>
    </font>
    <font>
      <sz val="14.7"/>
      <color indexed="10"/>
      <name val="標楷體"/>
      <family val="4"/>
    </font>
    <font>
      <sz val="14.7"/>
      <color indexed="12"/>
      <name val="標楷體"/>
      <family val="4"/>
    </font>
    <font>
      <sz val="19"/>
      <color indexed="8"/>
      <name val="新細明體"/>
      <family val="1"/>
    </font>
    <font>
      <b/>
      <sz val="13.25"/>
      <color indexed="62"/>
      <name val="標楷體"/>
      <family val="4"/>
    </font>
    <font>
      <b/>
      <sz val="12.25"/>
      <color indexed="62"/>
      <name val="標楷體"/>
      <family val="4"/>
    </font>
    <font>
      <b/>
      <sz val="14.7"/>
      <color indexed="62"/>
      <name val="標楷體"/>
      <family val="4"/>
    </font>
    <font>
      <b/>
      <sz val="14.7"/>
      <color indexed="10"/>
      <name val="標楷體"/>
      <family val="4"/>
    </font>
    <font>
      <b/>
      <sz val="12.5"/>
      <color indexed="20"/>
      <name val="標楷體"/>
      <family val="4"/>
    </font>
    <font>
      <b/>
      <sz val="14.7"/>
      <color indexed="5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標楷體"/>
      <family val="4"/>
    </font>
    <font>
      <b/>
      <sz val="18"/>
      <color indexed="10"/>
      <name val="標楷體"/>
      <family val="4"/>
    </font>
    <font>
      <b/>
      <sz val="10.5"/>
      <color indexed="12"/>
      <name val="標楷體"/>
      <family val="4"/>
    </font>
    <font>
      <b/>
      <sz val="17"/>
      <color indexed="25"/>
      <name val="標楷體"/>
      <family val="4"/>
    </font>
    <font>
      <b/>
      <sz val="15.25"/>
      <color indexed="20"/>
      <name val="標楷體"/>
      <family val="4"/>
    </font>
    <font>
      <sz val="21"/>
      <color indexed="14"/>
      <name val="標楷體"/>
      <family val="4"/>
    </font>
    <font>
      <b/>
      <sz val="14.25"/>
      <color indexed="62"/>
      <name val="標楷體"/>
      <family val="4"/>
    </font>
    <font>
      <sz val="21"/>
      <color indexed="10"/>
      <name val="標楷體"/>
      <family val="4"/>
    </font>
    <font>
      <b/>
      <sz val="14"/>
      <color indexed="2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182" fontId="2" fillId="0" borderId="10" xfId="0" applyNumberFormat="1" applyFont="1" applyBorder="1" applyAlignment="1" applyProtection="1">
      <alignment/>
      <protection hidden="1"/>
    </xf>
    <xf numFmtId="10" fontId="2" fillId="0" borderId="0" xfId="0" applyNumberFormat="1" applyFont="1" applyAlignment="1" applyProtection="1">
      <alignment/>
      <protection hidden="1" locked="0"/>
    </xf>
    <xf numFmtId="10" fontId="2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distributed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/>
      <protection/>
    </xf>
    <xf numFmtId="177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/>
      <protection/>
    </xf>
    <xf numFmtId="177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 applyProtection="1">
      <alignment horizontal="center"/>
      <protection/>
    </xf>
    <xf numFmtId="177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177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Font="1" applyFill="1" applyBorder="1" applyAlignment="1" applyProtection="1">
      <alignment horizontal="center"/>
      <protection/>
    </xf>
    <xf numFmtId="177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177" fontId="2" fillId="35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177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177" fontId="2" fillId="34" borderId="13" xfId="0" applyNumberFormat="1" applyFont="1" applyFill="1" applyBorder="1" applyAlignment="1" applyProtection="1">
      <alignment horizontal="right" vertic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177" fontId="2" fillId="36" borderId="13" xfId="0" applyNumberFormat="1" applyFont="1" applyFill="1" applyBorder="1" applyAlignment="1" applyProtection="1">
      <alignment horizontal="right" vertic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177" fontId="2" fillId="35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distributed" vertical="center"/>
    </xf>
    <xf numFmtId="10" fontId="2" fillId="0" borderId="14" xfId="0" applyNumberFormat="1" applyFont="1" applyBorder="1" applyAlignment="1" applyProtection="1">
      <alignment horizontal="center" vertical="center"/>
      <protection hidden="1"/>
    </xf>
    <xf numFmtId="10" fontId="2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>
      <alignment horizontal="distributed" vertical="center"/>
    </xf>
    <xf numFmtId="0" fontId="10" fillId="0" borderId="14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left"/>
      <protection locked="0"/>
    </xf>
    <xf numFmtId="0" fontId="16" fillId="0" borderId="17" xfId="0" applyFont="1" applyBorder="1" applyAlignment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臺南縣永康市歷年人口成長趨勢圖</a:t>
            </a:r>
          </a:p>
        </c:rich>
      </c:tx>
      <c:layout>
        <c:manualLayout>
          <c:xMode val="factor"/>
          <c:yMode val="factor"/>
          <c:x val="-0.013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"/>
          <c:w val="0.906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'人口成長趨勢'!$A$4:$A$72</c:f>
              <c:numCache/>
            </c:num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'人口成長趨勢'!$A$4:$A$72</c:f>
              <c:numCache/>
            </c:num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'人口成長趨勢'!$A$4:$A$72</c:f>
              <c:numCache/>
            </c:numRef>
          </c:cat>
          <c:val>
            <c:numRef>
              <c:f>'人口成長趨勢'!$E$4:$E$72</c:f>
              <c:numCache/>
            </c:numRef>
          </c:val>
          <c:smooth val="0"/>
        </c:ser>
        <c:marker val="1"/>
        <c:axId val="997554"/>
        <c:axId val="8977987"/>
      </c:lineChart>
      <c:catAx>
        <c:axId val="997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</a:defRPr>
            </a:pPr>
          </a:p>
        </c:txPr>
        <c:crossAx val="8977987"/>
        <c:crosses val="autoZero"/>
        <c:auto val="1"/>
        <c:lblOffset val="100"/>
        <c:tickLblSkip val="5"/>
        <c:noMultiLvlLbl val="0"/>
      </c:catAx>
      <c:valAx>
        <c:axId val="8977987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  <a:prstDash val="lgDashDot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997554"/>
        <c:crossesAt val="1"/>
        <c:crossBetween val="between"/>
        <c:dispUnits>
          <c:builtInUnit val="thousands"/>
        </c:dispUnits>
        <c:majorUnit val="20000"/>
        <c:minorUnit val="5000"/>
      </c:valAx>
      <c:spPr>
        <a:pattFill prst="lgConfetti">
          <a:fgClr>
            <a:srgbClr val="FFFFFF"/>
          </a:fgClr>
          <a:bgClr>
            <a:srgbClr val="CCFFFF"/>
          </a:bgClr>
        </a:pattFill>
        <a:ln w="3175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1825"/>
          <c:y val="0.25625"/>
          <c:w val="0.07475"/>
          <c:h val="0.296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FF0000"/>
                </a:solidFill>
              </a:rPr>
              <a:t>臺南市南區</a:t>
            </a:r>
            <a:r>
              <a:rPr lang="en-US" cap="none" sz="2100" b="0" i="0" u="none" baseline="0">
                <a:solidFill>
                  <a:srgbClr val="FF0000"/>
                </a:solidFill>
              </a:rPr>
              <a:t> </a:t>
            </a:r>
            <a:r>
              <a:rPr lang="en-US" cap="none" sz="2100" b="0" i="0" u="none" baseline="0">
                <a:solidFill>
                  <a:srgbClr val="FF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75"/>
          <c:w val="0.8927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'成長數暨比率統計'!$C$2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'成長數暨比率統計'!$A$4:$A$23</c:f>
              <c:numCache/>
            </c:numRef>
          </c:cat>
          <c:val>
            <c:numRef>
              <c:f>'成長數暨比率統計'!$C$4:$C$23</c:f>
              <c:numCache/>
            </c:numRef>
          </c:val>
          <c:smooth val="0"/>
        </c:ser>
        <c:ser>
          <c:idx val="2"/>
          <c:order val="1"/>
          <c:tx>
            <c:strRef>
              <c:f>'成長數暨比率統計'!$E$2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'成長數暨比率統計'!$A$4:$A$23</c:f>
              <c:numCache/>
            </c:numRef>
          </c:cat>
          <c:val>
            <c:numRef>
              <c:f>'成長數暨比率統計'!$E$4:$E$23</c:f>
              <c:numCache/>
            </c:numRef>
          </c:val>
          <c:smooth val="0"/>
        </c:ser>
        <c:marker val="1"/>
        <c:axId val="13693020"/>
        <c:axId val="56128317"/>
      </c:lineChart>
      <c:catAx>
        <c:axId val="1369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8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0" b="1" i="0" u="none" baseline="0">
                <a:solidFill>
                  <a:srgbClr val="800080"/>
                </a:solidFill>
              </a:defRPr>
            </a:pPr>
          </a:p>
        </c:txPr>
        <c:crossAx val="56128317"/>
        <c:crosses val="autoZero"/>
        <c:auto val="1"/>
        <c:lblOffset val="100"/>
        <c:tickLblSkip val="3"/>
        <c:noMultiLvlLbl val="0"/>
      </c:catAx>
      <c:valAx>
        <c:axId val="56128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8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0" b="1" i="0" u="none" baseline="0">
                <a:solidFill>
                  <a:srgbClr val="800080"/>
                </a:solidFill>
              </a:defRPr>
            </a:pPr>
          </a:p>
        </c:txPr>
        <c:crossAx val="13693020"/>
        <c:crosses val="max"/>
        <c:crossBetween val="midCat"/>
        <c:dispUnits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18900000" scaled="1"/>
        </a:gradFill>
        <a:ln w="3175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FF6600"/>
                </a:solidFill>
              </a:defRPr>
            </a:pPr>
          </a:p>
        </c:txPr>
      </c:legendEntry>
      <c:layout>
        <c:manualLayout>
          <c:xMode val="edge"/>
          <c:yMode val="edge"/>
          <c:x val="0.9105"/>
          <c:y val="0.471"/>
          <c:w val="0.08875"/>
          <c:h val="0.155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FF0000"/>
                </a:solidFill>
              </a:rPr>
              <a:t>臺南市南區</a:t>
            </a:r>
            <a:r>
              <a:rPr lang="en-US" cap="none" sz="2100" b="0" i="0" u="none" baseline="0">
                <a:solidFill>
                  <a:srgbClr val="FF0000"/>
                </a:solidFill>
              </a:rPr>
              <a:t> </a:t>
            </a:r>
            <a:r>
              <a:rPr lang="en-US" cap="none" sz="2100" b="0" i="0" u="none" baseline="0">
                <a:solidFill>
                  <a:srgbClr val="FF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02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'成長數暨比率統計'!$G$2</c:f>
              <c:strCache>
                <c:ptCount val="1"/>
                <c:pt idx="0">
                  <c:v>遷入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'成長數暨比率統計'!$A$4:$A$23</c:f>
              <c:numCache/>
            </c:numRef>
          </c:cat>
          <c:val>
            <c:numRef>
              <c:f>'成長數暨比率統計'!$G$4:$G$23</c:f>
              <c:numCache/>
            </c:numRef>
          </c:val>
          <c:smooth val="0"/>
        </c:ser>
        <c:ser>
          <c:idx val="2"/>
          <c:order val="1"/>
          <c:tx>
            <c:strRef>
              <c:f>'成長數暨比率統計'!$I$2</c:f>
              <c:strCache>
                <c:ptCount val="1"/>
                <c:pt idx="0">
                  <c:v>遷出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'成長數暨比率統計'!$A$4:$A$23</c:f>
              <c:numCache/>
            </c:numRef>
          </c:cat>
          <c:val>
            <c:numRef>
              <c:f>'成長數暨比率統計'!$I$4:$I$23</c:f>
              <c:numCache/>
            </c:numRef>
          </c:val>
          <c:smooth val="0"/>
        </c:ser>
        <c:marker val="1"/>
        <c:axId val="35392806"/>
        <c:axId val="50099799"/>
      </c:lineChart>
      <c:catAx>
        <c:axId val="353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333399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333399"/>
                </a:solidFill>
              </a:defRPr>
            </a:pPr>
          </a:p>
        </c:txPr>
        <c:crossAx val="50099799"/>
        <c:crosses val="autoZero"/>
        <c:auto val="1"/>
        <c:lblOffset val="100"/>
        <c:tickLblSkip val="3"/>
        <c:noMultiLvlLbl val="0"/>
      </c:catAx>
      <c:valAx>
        <c:axId val="50099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333399"/>
                    </a:solidFill>
                  </a:rPr>
                  <a:t>人口數</a:t>
                </a:r>
                <a:r>
                  <a:rPr lang="en-US" cap="none" sz="1425" b="1" i="0" u="none" baseline="0">
                    <a:solidFill>
                      <a:srgbClr val="333399"/>
                    </a:solidFill>
                  </a:rPr>
                  <a:t>(</a:t>
                </a:r>
                <a:r>
                  <a:rPr lang="en-US" cap="none" sz="1425" b="1" i="0" u="none" baseline="0">
                    <a:solidFill>
                      <a:srgbClr val="333399"/>
                    </a:solidFill>
                  </a:rPr>
                  <a:t>百</a:t>
                </a:r>
                <a:r>
                  <a:rPr lang="en-US" cap="none" sz="1425" b="1" i="0" u="none" baseline="0">
                    <a:solidFill>
                      <a:srgbClr val="333399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CC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225" b="1" i="0" u="none" baseline="0">
                <a:solidFill>
                  <a:srgbClr val="333399"/>
                </a:solidFill>
              </a:defRPr>
            </a:pPr>
          </a:p>
        </c:txPr>
        <c:crossAx val="35392806"/>
        <c:crosses val="max"/>
        <c:crossBetween val="midCat"/>
        <c:dispUnits>
          <c:builtInUnit val="hundreds"/>
        </c:dispUnits>
        <c:majorUnit val="3000"/>
      </c:valAx>
      <c:spPr>
        <a:pattFill prst="pct20">
          <a:fgClr>
            <a:srgbClr val="FFFFFF"/>
          </a:fgClr>
          <a:bgClr>
            <a:srgbClr val="CCFFCC"/>
          </a:bgClr>
        </a:pattFill>
        <a:ln w="3175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925"/>
          <c:y val="0.47275"/>
          <c:w val="0.0855"/>
          <c:h val="0.153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FF00FF"/>
                </a:solidFill>
              </a:rPr>
              <a:t>臺南市南區</a:t>
            </a:r>
            <a:r>
              <a:rPr lang="en-US" cap="none" sz="2100" b="0" i="0" u="none" baseline="0">
                <a:solidFill>
                  <a:srgbClr val="FF00FF"/>
                </a:solidFill>
              </a:rPr>
              <a:t> </a:t>
            </a:r>
            <a:r>
              <a:rPr lang="en-US" cap="none" sz="2100" b="0" i="0" u="none" baseline="0">
                <a:solidFill>
                  <a:srgbClr val="FF00FF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0.002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0.899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'成長數暨比率統計'!$M$2</c:f>
              <c:strCache>
                <c:ptCount val="1"/>
                <c:pt idx="0">
                  <c:v>結婚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'成長數暨比率統計'!$A$4:$A$23</c:f>
              <c:numCache/>
            </c:numRef>
          </c:cat>
          <c:val>
            <c:numRef>
              <c:f>'成長數暨比率統計'!$M$4:$M$23</c:f>
              <c:numCache/>
            </c:numRef>
          </c:val>
          <c:smooth val="0"/>
        </c:ser>
        <c:ser>
          <c:idx val="2"/>
          <c:order val="1"/>
          <c:tx>
            <c:strRef>
              <c:f>'成長數暨比率統計'!$O$2</c:f>
              <c:strCache>
                <c:ptCount val="1"/>
                <c:pt idx="0">
                  <c:v>離婚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'成長數暨比率統計'!$A$4:$A$23</c:f>
              <c:numCache/>
            </c:numRef>
          </c:cat>
          <c:val>
            <c:numRef>
              <c:f>'成長數暨比率統計'!$O$4:$O$23</c:f>
              <c:numCache/>
            </c:numRef>
          </c:val>
          <c:smooth val="0"/>
        </c:ser>
        <c:marker val="1"/>
        <c:axId val="48245008"/>
        <c:axId val="31551889"/>
      </c:lineChart>
      <c:catAx>
        <c:axId val="4824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993366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993366"/>
                </a:solidFill>
              </a:defRPr>
            </a:pPr>
          </a:p>
        </c:txPr>
        <c:crossAx val="31551889"/>
        <c:crosses val="autoZero"/>
        <c:auto val="1"/>
        <c:lblOffset val="100"/>
        <c:tickLblSkip val="3"/>
        <c:noMultiLvlLbl val="0"/>
      </c:catAx>
      <c:valAx>
        <c:axId val="31551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800080"/>
                    </a:solidFill>
                  </a:rPr>
                  <a:t>對數</a:t>
                </a:r>
              </a:p>
            </c:rich>
          </c:tx>
          <c:layout>
            <c:manualLayout>
              <c:xMode val="factor"/>
              <c:yMode val="factor"/>
              <c:x val="0.01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325" b="1" i="0" u="none" baseline="0">
                <a:solidFill>
                  <a:srgbClr val="993366"/>
                </a:solidFill>
              </a:defRPr>
            </a:pPr>
          </a:p>
        </c:txPr>
        <c:crossAx val="48245008"/>
        <c:crosses val="max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135"/>
          <c:y val="0.47325"/>
          <c:w val="0.08575"/>
          <c:h val="0.15725"/>
        </c:manualLayout>
      </c:layout>
      <c:overlay val="0"/>
      <c:spPr>
        <a:pattFill prst="sphere">
          <a:fgClr>
            <a:srgbClr val="FFFFCC"/>
          </a:fgClr>
          <a:bgClr>
            <a:srgbClr val="CCFFCC"/>
          </a:bgClr>
        </a:pattFill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pattFill prst="sphere">
      <a:fgClr>
        <a:srgbClr val="FFFFCC"/>
      </a:fgClr>
      <a:bgClr>
        <a:srgbClr val="CCFFCC"/>
      </a:bgClr>
    </a:patt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7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0.06475</cdr:y>
    </cdr:from>
    <cdr:to>
      <cdr:x>0.1425</cdr:x>
      <cdr:y>0.1145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14325"/>
          <a:ext cx="97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人口數</a:t>
          </a:r>
          <a:r>
            <a:rPr lang="en-US" cap="none" sz="105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05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千</a:t>
          </a:r>
          <a:r>
            <a:rPr lang="en-US" cap="none" sz="1050" b="1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19050</xdr:rowOff>
    </xdr:from>
    <xdr:to>
      <xdr:col>8</xdr:col>
      <xdr:colOff>2886075</xdr:colOff>
      <xdr:row>92</xdr:row>
      <xdr:rowOff>142875</xdr:rowOff>
    </xdr:to>
    <xdr:grpSp>
      <xdr:nvGrpSpPr>
        <xdr:cNvPr id="1" name="Group 10"/>
        <xdr:cNvGrpSpPr>
          <a:grpSpLocks/>
        </xdr:cNvGrpSpPr>
      </xdr:nvGrpSpPr>
      <xdr:grpSpPr>
        <a:xfrm>
          <a:off x="0" y="19764375"/>
          <a:ext cx="7200900" cy="5191125"/>
          <a:chOff x="0" y="2059"/>
          <a:chExt cx="759" cy="545"/>
        </a:xfrm>
        <a:solidFill>
          <a:srgbClr val="FFFFFF"/>
        </a:solidFill>
      </xdr:grpSpPr>
      <xdr:sp>
        <xdr:nvSpPr>
          <xdr:cNvPr id="2" name="Rectangle 9" descr="大棋盤格"/>
          <xdr:cNvSpPr>
            <a:spLocks/>
          </xdr:cNvSpPr>
        </xdr:nvSpPr>
        <xdr:spPr>
          <a:xfrm>
            <a:off x="0" y="2059"/>
            <a:ext cx="759" cy="545"/>
          </a:xfrm>
          <a:prstGeom prst="rect">
            <a:avLst/>
          </a:prstGeom>
          <a:pattFill prst="lgCheck">
            <a:fgClr>
              <a:srgbClr val="FF00FF"/>
            </a:fgClr>
            <a:bgClr>
              <a:srgbClr val="FF99CC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aphicFrame>
        <xdr:nvGraphicFramePr>
          <xdr:cNvPr id="3" name="圖表 8"/>
          <xdr:cNvGraphicFramePr/>
        </xdr:nvGraphicFramePr>
        <xdr:xfrm>
          <a:off x="20" y="2075"/>
          <a:ext cx="719" cy="5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228600</xdr:rowOff>
    </xdr:from>
    <xdr:to>
      <xdr:col>16</xdr:col>
      <xdr:colOff>0</xdr:colOff>
      <xdr:row>50</xdr:row>
      <xdr:rowOff>9525</xdr:rowOff>
    </xdr:to>
    <xdr:grpSp>
      <xdr:nvGrpSpPr>
        <xdr:cNvPr id="1" name="Group 17"/>
        <xdr:cNvGrpSpPr>
          <a:grpSpLocks/>
        </xdr:cNvGrpSpPr>
      </xdr:nvGrpSpPr>
      <xdr:grpSpPr>
        <a:xfrm>
          <a:off x="0" y="8020050"/>
          <a:ext cx="10915650" cy="5476875"/>
          <a:chOff x="0" y="1921"/>
          <a:chExt cx="1092" cy="574"/>
        </a:xfrm>
        <a:solidFill>
          <a:srgbClr val="FFFFFF"/>
        </a:solidFill>
      </xdr:grpSpPr>
      <xdr:sp>
        <xdr:nvSpPr>
          <xdr:cNvPr id="2" name="Rectangle 9" descr="實心菱形"/>
          <xdr:cNvSpPr>
            <a:spLocks/>
          </xdr:cNvSpPr>
        </xdr:nvSpPr>
        <xdr:spPr>
          <a:xfrm>
            <a:off x="0" y="1921"/>
            <a:ext cx="1092" cy="574"/>
          </a:xfrm>
          <a:prstGeom prst="rect">
            <a:avLst/>
          </a:prstGeom>
          <a:pattFill prst="solidDmnd">
            <a:fgClr>
              <a:srgbClr val="FF00FF"/>
            </a:fgClr>
            <a:bgClr>
              <a:srgbClr val="FFFF99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aphicFrame>
        <xdr:nvGraphicFramePr>
          <xdr:cNvPr id="3" name="圖表 6"/>
          <xdr:cNvGraphicFramePr/>
        </xdr:nvGraphicFramePr>
        <xdr:xfrm>
          <a:off x="27" y="1942"/>
          <a:ext cx="1037" cy="5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>
    <xdr:from>
      <xdr:col>0</xdr:col>
      <xdr:colOff>0</xdr:colOff>
      <xdr:row>50</xdr:row>
      <xdr:rowOff>76200</xdr:rowOff>
    </xdr:from>
    <xdr:to>
      <xdr:col>16</xdr:col>
      <xdr:colOff>0</xdr:colOff>
      <xdr:row>73</xdr:row>
      <xdr:rowOff>200025</xdr:rowOff>
    </xdr:to>
    <xdr:grpSp>
      <xdr:nvGrpSpPr>
        <xdr:cNvPr id="4" name="Group 18"/>
        <xdr:cNvGrpSpPr>
          <a:grpSpLocks/>
        </xdr:cNvGrpSpPr>
      </xdr:nvGrpSpPr>
      <xdr:grpSpPr>
        <a:xfrm>
          <a:off x="0" y="13563600"/>
          <a:ext cx="10915650" cy="4943475"/>
          <a:chOff x="0" y="2503"/>
          <a:chExt cx="1093" cy="574"/>
        </a:xfrm>
        <a:solidFill>
          <a:srgbClr val="FFFFFF"/>
        </a:solidFill>
      </xdr:grpSpPr>
      <xdr:sp>
        <xdr:nvSpPr>
          <xdr:cNvPr id="5" name="Rectangle 12" descr="菱形外框線"/>
          <xdr:cNvSpPr>
            <a:spLocks/>
          </xdr:cNvSpPr>
        </xdr:nvSpPr>
        <xdr:spPr>
          <a:xfrm>
            <a:off x="0" y="2503"/>
            <a:ext cx="1093" cy="574"/>
          </a:xfrm>
          <a:prstGeom prst="rect">
            <a:avLst/>
          </a:prstGeom>
          <a:pattFill prst="openDmnd">
            <a:fgClr>
              <a:srgbClr val="3366FF"/>
            </a:fgClr>
            <a:bgClr>
              <a:srgbClr val="CCCC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aphicFrame>
        <xdr:nvGraphicFramePr>
          <xdr:cNvPr id="6" name="圖表 7"/>
          <xdr:cNvGraphicFramePr/>
        </xdr:nvGraphicFramePr>
        <xdr:xfrm>
          <a:off x="23" y="2527"/>
          <a:ext cx="1042" cy="5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19050</xdr:colOff>
      <xdr:row>75</xdr:row>
      <xdr:rowOff>190500</xdr:rowOff>
    </xdr:from>
    <xdr:to>
      <xdr:col>16</xdr:col>
      <xdr:colOff>0</xdr:colOff>
      <xdr:row>99</xdr:row>
      <xdr:rowOff>95250</xdr:rowOff>
    </xdr:to>
    <xdr:grpSp>
      <xdr:nvGrpSpPr>
        <xdr:cNvPr id="7" name="Group 19"/>
        <xdr:cNvGrpSpPr>
          <a:grpSpLocks/>
        </xdr:cNvGrpSpPr>
      </xdr:nvGrpSpPr>
      <xdr:grpSpPr>
        <a:xfrm>
          <a:off x="19050" y="18916650"/>
          <a:ext cx="10896600" cy="4933950"/>
          <a:chOff x="3" y="3107"/>
          <a:chExt cx="1091" cy="587"/>
        </a:xfrm>
        <a:solidFill>
          <a:srgbClr val="FFFFFF"/>
        </a:solidFill>
      </xdr:grpSpPr>
      <xdr:sp>
        <xdr:nvSpPr>
          <xdr:cNvPr id="8" name="Rectangle 15" descr="粉紅色面紙"/>
          <xdr:cNvSpPr>
            <a:spLocks/>
          </xdr:cNvSpPr>
        </xdr:nvSpPr>
        <xdr:spPr>
          <a:xfrm>
            <a:off x="3" y="3107"/>
            <a:ext cx="1091" cy="587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graphicFrame>
        <xdr:nvGraphicFramePr>
          <xdr:cNvPr id="9" name="圖表 8"/>
          <xdr:cNvGraphicFramePr/>
        </xdr:nvGraphicFramePr>
        <xdr:xfrm>
          <a:off x="26" y="3132"/>
          <a:ext cx="1039" cy="53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K80" sqref="K80"/>
      <selection pane="bottomRight" activeCell="K80" sqref="K80"/>
    </sheetView>
  </sheetViews>
  <sheetFormatPr defaultColWidth="9.00390625" defaultRowHeight="21" customHeight="1"/>
  <cols>
    <col min="1" max="1" width="5.00390625" style="2" customWidth="1"/>
    <col min="2" max="2" width="5.25390625" style="1" customWidth="1"/>
    <col min="3" max="3" width="6.00390625" style="1" customWidth="1"/>
    <col min="4" max="4" width="7.125" style="1" customWidth="1"/>
    <col min="5" max="5" width="8.375" style="28" customWidth="1"/>
    <col min="6" max="6" width="8.375" style="1" customWidth="1"/>
    <col min="7" max="7" width="8.25390625" style="1" customWidth="1"/>
    <col min="8" max="8" width="8.25390625" style="23" customWidth="1"/>
    <col min="9" max="9" width="38.00390625" style="11" customWidth="1"/>
    <col min="10" max="16384" width="9.00390625" style="1" customWidth="1"/>
  </cols>
  <sheetData>
    <row r="1" spans="1:9" ht="40.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11</v>
      </c>
      <c r="B2" s="91" t="s">
        <v>12</v>
      </c>
      <c r="C2" s="91" t="s">
        <v>13</v>
      </c>
      <c r="D2" s="91" t="s">
        <v>14</v>
      </c>
      <c r="E2" s="91" t="s">
        <v>15</v>
      </c>
      <c r="F2" s="91"/>
      <c r="G2" s="91"/>
      <c r="H2" s="81" t="s">
        <v>16</v>
      </c>
      <c r="I2" s="80" t="s">
        <v>17</v>
      </c>
    </row>
    <row r="3" spans="1:9" ht="21" customHeight="1">
      <c r="A3" s="91"/>
      <c r="B3" s="91"/>
      <c r="C3" s="91"/>
      <c r="D3" s="91"/>
      <c r="E3" s="24" t="s">
        <v>10</v>
      </c>
      <c r="F3" s="4" t="s">
        <v>18</v>
      </c>
      <c r="G3" s="4" t="s">
        <v>19</v>
      </c>
      <c r="H3" s="82"/>
      <c r="I3" s="80"/>
    </row>
    <row r="4" spans="1:10" ht="21" customHeight="1">
      <c r="A4" s="7">
        <v>35</v>
      </c>
      <c r="B4" s="7"/>
      <c r="C4" s="5"/>
      <c r="D4" s="5"/>
      <c r="E4" s="25">
        <f aca="true" t="shared" si="0" ref="E4:E15">IF(F4="","",SUM(F4:G4))</f>
      </c>
      <c r="F4" s="12"/>
      <c r="G4" s="12"/>
      <c r="H4" s="21">
        <f>IF(G4="","",F4/G4*100)</f>
      </c>
      <c r="I4" s="14"/>
      <c r="J4" s="6"/>
    </row>
    <row r="5" spans="1:10" ht="21" customHeight="1">
      <c r="A5" s="7">
        <v>36</v>
      </c>
      <c r="B5" s="7"/>
      <c r="C5" s="5"/>
      <c r="D5" s="5"/>
      <c r="E5" s="25">
        <f t="shared" si="0"/>
      </c>
      <c r="F5" s="12"/>
      <c r="G5" s="12"/>
      <c r="H5" s="21">
        <f aca="true" t="shared" si="1" ref="H5:H68">IF(G5="","",F5/G5*100)</f>
      </c>
      <c r="I5" s="14"/>
      <c r="J5" s="6"/>
    </row>
    <row r="6" spans="1:10" ht="21" customHeight="1">
      <c r="A6" s="7">
        <v>37</v>
      </c>
      <c r="B6" s="7"/>
      <c r="C6" s="5"/>
      <c r="D6" s="5"/>
      <c r="E6" s="25">
        <f t="shared" si="0"/>
      </c>
      <c r="F6" s="12"/>
      <c r="G6" s="12"/>
      <c r="H6" s="21">
        <f t="shared" si="1"/>
      </c>
      <c r="I6" s="14"/>
      <c r="J6" s="6"/>
    </row>
    <row r="7" spans="1:10" ht="21" customHeight="1">
      <c r="A7" s="7">
        <v>38</v>
      </c>
      <c r="B7" s="7"/>
      <c r="C7" s="5"/>
      <c r="D7" s="5"/>
      <c r="E7" s="25">
        <f t="shared" si="0"/>
      </c>
      <c r="F7" s="12"/>
      <c r="G7" s="12"/>
      <c r="H7" s="21">
        <f t="shared" si="1"/>
      </c>
      <c r="I7" s="14"/>
      <c r="J7" s="6"/>
    </row>
    <row r="8" spans="1:10" ht="21" customHeight="1">
      <c r="A8" s="7">
        <v>39</v>
      </c>
      <c r="B8" s="7"/>
      <c r="C8" s="5"/>
      <c r="D8" s="5"/>
      <c r="E8" s="25">
        <f t="shared" si="0"/>
      </c>
      <c r="F8" s="12"/>
      <c r="G8" s="12"/>
      <c r="H8" s="21">
        <f t="shared" si="1"/>
      </c>
      <c r="I8" s="14"/>
      <c r="J8" s="6"/>
    </row>
    <row r="9" spans="1:10" ht="21" customHeight="1">
      <c r="A9" s="7">
        <v>40</v>
      </c>
      <c r="B9" s="7"/>
      <c r="C9" s="5"/>
      <c r="D9" s="5"/>
      <c r="E9" s="25">
        <f t="shared" si="0"/>
      </c>
      <c r="F9" s="12"/>
      <c r="G9" s="12"/>
      <c r="H9" s="21">
        <f t="shared" si="1"/>
      </c>
      <c r="I9" s="14"/>
      <c r="J9" s="6"/>
    </row>
    <row r="10" spans="1:10" ht="21" customHeight="1">
      <c r="A10" s="7">
        <v>41</v>
      </c>
      <c r="B10" s="7"/>
      <c r="C10" s="5"/>
      <c r="D10" s="5"/>
      <c r="E10" s="25">
        <f t="shared" si="0"/>
      </c>
      <c r="F10" s="12"/>
      <c r="G10" s="12"/>
      <c r="H10" s="21">
        <f t="shared" si="1"/>
      </c>
      <c r="I10" s="19"/>
      <c r="J10" s="6"/>
    </row>
    <row r="11" spans="1:10" ht="21" customHeight="1">
      <c r="A11" s="7">
        <v>42</v>
      </c>
      <c r="B11" s="7"/>
      <c r="C11" s="5"/>
      <c r="D11" s="5"/>
      <c r="E11" s="25">
        <f t="shared" si="0"/>
      </c>
      <c r="F11" s="12"/>
      <c r="G11" s="12"/>
      <c r="H11" s="21">
        <f t="shared" si="1"/>
      </c>
      <c r="I11" s="19"/>
      <c r="J11" s="6"/>
    </row>
    <row r="12" spans="1:10" ht="21" customHeight="1">
      <c r="A12" s="7">
        <v>43</v>
      </c>
      <c r="B12" s="7"/>
      <c r="C12" s="5"/>
      <c r="D12" s="5"/>
      <c r="E12" s="25">
        <f t="shared" si="0"/>
      </c>
      <c r="F12" s="12"/>
      <c r="G12" s="12"/>
      <c r="H12" s="21">
        <f t="shared" si="1"/>
      </c>
      <c r="I12" s="19"/>
      <c r="J12" s="6"/>
    </row>
    <row r="13" spans="1:10" ht="21" customHeight="1">
      <c r="A13" s="7">
        <v>44</v>
      </c>
      <c r="B13" s="7"/>
      <c r="C13" s="5"/>
      <c r="D13" s="5"/>
      <c r="E13" s="25">
        <f t="shared" si="0"/>
      </c>
      <c r="F13" s="12"/>
      <c r="G13" s="12"/>
      <c r="H13" s="21">
        <f t="shared" si="1"/>
      </c>
      <c r="I13" s="19"/>
      <c r="J13" s="6"/>
    </row>
    <row r="14" spans="1:10" ht="21" customHeight="1">
      <c r="A14" s="7">
        <v>45</v>
      </c>
      <c r="B14" s="7"/>
      <c r="C14" s="5"/>
      <c r="D14" s="5"/>
      <c r="E14" s="25">
        <f t="shared" si="0"/>
      </c>
      <c r="F14" s="12"/>
      <c r="G14" s="12"/>
      <c r="H14" s="21">
        <f t="shared" si="1"/>
      </c>
      <c r="I14" s="19"/>
      <c r="J14" s="6"/>
    </row>
    <row r="15" spans="1:10" ht="21" customHeight="1">
      <c r="A15" s="7">
        <v>46</v>
      </c>
      <c r="B15" s="7"/>
      <c r="C15" s="5"/>
      <c r="D15" s="5"/>
      <c r="E15" s="25">
        <f t="shared" si="0"/>
      </c>
      <c r="F15" s="12"/>
      <c r="G15" s="12"/>
      <c r="H15" s="21">
        <f t="shared" si="1"/>
      </c>
      <c r="I15" s="19"/>
      <c r="J15" s="6"/>
    </row>
    <row r="16" spans="1:10" ht="21" customHeight="1">
      <c r="A16" s="7">
        <v>47</v>
      </c>
      <c r="B16" s="7">
        <v>16</v>
      </c>
      <c r="C16" s="5">
        <v>254</v>
      </c>
      <c r="D16" s="5">
        <v>5714</v>
      </c>
      <c r="E16" s="25">
        <v>29447</v>
      </c>
      <c r="F16" s="12">
        <v>15019</v>
      </c>
      <c r="G16" s="12">
        <v>14428</v>
      </c>
      <c r="H16" s="21">
        <f t="shared" si="1"/>
        <v>104.09620182977544</v>
      </c>
      <c r="I16" s="19"/>
      <c r="J16" s="6"/>
    </row>
    <row r="17" spans="1:10" ht="21" customHeight="1">
      <c r="A17" s="7">
        <v>48</v>
      </c>
      <c r="B17" s="7">
        <v>16</v>
      </c>
      <c r="C17" s="5">
        <v>254</v>
      </c>
      <c r="D17" s="5">
        <v>5220</v>
      </c>
      <c r="E17" s="25">
        <v>30358</v>
      </c>
      <c r="F17" s="12">
        <v>15525</v>
      </c>
      <c r="G17" s="12">
        <v>14833</v>
      </c>
      <c r="H17" s="21">
        <f t="shared" si="1"/>
        <v>104.66527337692982</v>
      </c>
      <c r="I17" s="19"/>
      <c r="J17" s="8"/>
    </row>
    <row r="18" spans="1:10" ht="21" customHeight="1">
      <c r="A18" s="7">
        <v>49</v>
      </c>
      <c r="B18" s="7">
        <v>17</v>
      </c>
      <c r="C18" s="5">
        <v>283</v>
      </c>
      <c r="D18" s="5">
        <v>5287</v>
      </c>
      <c r="E18" s="25">
        <v>31120</v>
      </c>
      <c r="F18" s="12">
        <v>15980</v>
      </c>
      <c r="G18" s="12">
        <v>15140</v>
      </c>
      <c r="H18" s="21">
        <f t="shared" si="1"/>
        <v>105.54821664464993</v>
      </c>
      <c r="I18" s="83" t="s">
        <v>25</v>
      </c>
      <c r="J18" s="8"/>
    </row>
    <row r="19" spans="1:9" ht="21" customHeight="1">
      <c r="A19" s="7">
        <v>50</v>
      </c>
      <c r="B19" s="7">
        <v>17</v>
      </c>
      <c r="C19" s="5">
        <v>283</v>
      </c>
      <c r="D19" s="5">
        <v>5426</v>
      </c>
      <c r="E19" s="25">
        <v>32131</v>
      </c>
      <c r="F19" s="12">
        <v>16500</v>
      </c>
      <c r="G19" s="12">
        <v>15631</v>
      </c>
      <c r="H19" s="21">
        <f t="shared" si="1"/>
        <v>105.55946516537648</v>
      </c>
      <c r="I19" s="84"/>
    </row>
    <row r="20" spans="1:9" ht="21" customHeight="1">
      <c r="A20" s="7">
        <v>51</v>
      </c>
      <c r="B20" s="7">
        <v>17</v>
      </c>
      <c r="C20" s="5">
        <v>289</v>
      </c>
      <c r="D20" s="5">
        <v>5622</v>
      </c>
      <c r="E20" s="25">
        <v>33245</v>
      </c>
      <c r="F20" s="12">
        <v>17119</v>
      </c>
      <c r="G20" s="12">
        <v>16126</v>
      </c>
      <c r="H20" s="21">
        <f t="shared" si="1"/>
        <v>106.15775765843978</v>
      </c>
      <c r="I20" s="85" t="s">
        <v>21</v>
      </c>
    </row>
    <row r="21" spans="1:9" ht="21" customHeight="1">
      <c r="A21" s="7">
        <v>52</v>
      </c>
      <c r="B21" s="7">
        <v>17</v>
      </c>
      <c r="C21" s="5">
        <v>289</v>
      </c>
      <c r="D21" s="5">
        <v>5946</v>
      </c>
      <c r="E21" s="25">
        <v>34354</v>
      </c>
      <c r="F21" s="12">
        <v>17636</v>
      </c>
      <c r="G21" s="12">
        <v>16718</v>
      </c>
      <c r="H21" s="21">
        <f t="shared" si="1"/>
        <v>105.49108745065199</v>
      </c>
      <c r="I21" s="86"/>
    </row>
    <row r="22" spans="1:9" ht="21" customHeight="1">
      <c r="A22" s="7">
        <v>53</v>
      </c>
      <c r="B22" s="7">
        <v>17</v>
      </c>
      <c r="C22" s="5">
        <v>289</v>
      </c>
      <c r="D22" s="5">
        <v>6148</v>
      </c>
      <c r="E22" s="25">
        <v>35503</v>
      </c>
      <c r="F22" s="12">
        <v>18229</v>
      </c>
      <c r="G22" s="12">
        <v>17274</v>
      </c>
      <c r="H22" s="21">
        <f t="shared" si="1"/>
        <v>105.52854000231562</v>
      </c>
      <c r="I22" s="86"/>
    </row>
    <row r="23" spans="1:9" ht="21" customHeight="1">
      <c r="A23" s="7">
        <v>54</v>
      </c>
      <c r="B23" s="7">
        <v>17</v>
      </c>
      <c r="C23" s="5">
        <v>289</v>
      </c>
      <c r="D23" s="5">
        <v>6466</v>
      </c>
      <c r="E23" s="25">
        <v>36860</v>
      </c>
      <c r="F23" s="12">
        <v>18960</v>
      </c>
      <c r="G23" s="12">
        <v>17900</v>
      </c>
      <c r="H23" s="21">
        <f t="shared" si="1"/>
        <v>105.92178770949721</v>
      </c>
      <c r="I23" s="86"/>
    </row>
    <row r="24" spans="1:9" ht="21" customHeight="1">
      <c r="A24" s="7">
        <v>55</v>
      </c>
      <c r="B24" s="7">
        <v>17</v>
      </c>
      <c r="C24" s="5">
        <v>289</v>
      </c>
      <c r="D24" s="5">
        <v>7168</v>
      </c>
      <c r="E24" s="25">
        <v>39572</v>
      </c>
      <c r="F24" s="12">
        <v>20395</v>
      </c>
      <c r="G24" s="12">
        <v>19177</v>
      </c>
      <c r="H24" s="21">
        <f t="shared" si="1"/>
        <v>106.35135839808103</v>
      </c>
      <c r="I24" s="87"/>
    </row>
    <row r="25" spans="1:9" ht="21" customHeight="1">
      <c r="A25" s="7">
        <v>56</v>
      </c>
      <c r="B25" s="7">
        <v>19</v>
      </c>
      <c r="C25" s="5">
        <v>336</v>
      </c>
      <c r="D25" s="5">
        <v>7675</v>
      </c>
      <c r="E25" s="25">
        <v>41285</v>
      </c>
      <c r="F25" s="12">
        <v>21186</v>
      </c>
      <c r="G25" s="12">
        <v>20099</v>
      </c>
      <c r="H25" s="21">
        <f t="shared" si="1"/>
        <v>105.40822926513758</v>
      </c>
      <c r="I25" s="85" t="s">
        <v>26</v>
      </c>
    </row>
    <row r="26" spans="1:9" ht="21" customHeight="1">
      <c r="A26" s="7">
        <v>57</v>
      </c>
      <c r="B26" s="7">
        <v>19</v>
      </c>
      <c r="C26" s="5">
        <v>336</v>
      </c>
      <c r="D26" s="5">
        <v>8136</v>
      </c>
      <c r="E26" s="25">
        <v>43102</v>
      </c>
      <c r="F26" s="12">
        <v>22070</v>
      </c>
      <c r="G26" s="12">
        <v>21032</v>
      </c>
      <c r="H26" s="21">
        <f t="shared" si="1"/>
        <v>104.9353366298973</v>
      </c>
      <c r="I26" s="86"/>
    </row>
    <row r="27" spans="1:9" ht="21" customHeight="1">
      <c r="A27" s="7">
        <v>58</v>
      </c>
      <c r="B27" s="7">
        <v>19</v>
      </c>
      <c r="C27" s="5">
        <v>336</v>
      </c>
      <c r="D27" s="5">
        <v>8649</v>
      </c>
      <c r="E27" s="25">
        <v>45794</v>
      </c>
      <c r="F27" s="12">
        <v>23926</v>
      </c>
      <c r="G27" s="12">
        <v>21868</v>
      </c>
      <c r="H27" s="21">
        <f t="shared" si="1"/>
        <v>109.41101152368758</v>
      </c>
      <c r="I27" s="87"/>
    </row>
    <row r="28" spans="1:9" ht="21" customHeight="1">
      <c r="A28" s="7">
        <v>59</v>
      </c>
      <c r="B28" s="7">
        <v>22</v>
      </c>
      <c r="C28" s="5">
        <v>370</v>
      </c>
      <c r="D28" s="5">
        <v>9236</v>
      </c>
      <c r="E28" s="25">
        <v>48317</v>
      </c>
      <c r="F28" s="12">
        <v>25273</v>
      </c>
      <c r="G28" s="12">
        <v>23044</v>
      </c>
      <c r="H28" s="21">
        <f t="shared" si="1"/>
        <v>109.67279986113523</v>
      </c>
      <c r="I28" s="85" t="s">
        <v>27</v>
      </c>
    </row>
    <row r="29" spans="1:9" ht="21" customHeight="1">
      <c r="A29" s="7">
        <v>60</v>
      </c>
      <c r="B29" s="7">
        <v>22</v>
      </c>
      <c r="C29" s="5">
        <v>370</v>
      </c>
      <c r="D29" s="5">
        <v>9787</v>
      </c>
      <c r="E29" s="25">
        <v>50384</v>
      </c>
      <c r="F29" s="12">
        <v>26482</v>
      </c>
      <c r="G29" s="12">
        <v>23902</v>
      </c>
      <c r="H29" s="21">
        <f t="shared" si="1"/>
        <v>110.7940758095557</v>
      </c>
      <c r="I29" s="86"/>
    </row>
    <row r="30" spans="1:9" ht="21" customHeight="1">
      <c r="A30" s="7">
        <v>61</v>
      </c>
      <c r="B30" s="7">
        <v>22</v>
      </c>
      <c r="C30" s="5">
        <v>370</v>
      </c>
      <c r="D30" s="5">
        <v>10290</v>
      </c>
      <c r="E30" s="25">
        <v>52380</v>
      </c>
      <c r="F30" s="12">
        <v>27589</v>
      </c>
      <c r="G30" s="12">
        <v>24791</v>
      </c>
      <c r="H30" s="21">
        <f t="shared" si="1"/>
        <v>111.28635391876085</v>
      </c>
      <c r="I30" s="86"/>
    </row>
    <row r="31" spans="1:9" ht="21" customHeight="1">
      <c r="A31" s="7">
        <v>62</v>
      </c>
      <c r="B31" s="7">
        <v>22</v>
      </c>
      <c r="C31" s="5">
        <v>370</v>
      </c>
      <c r="D31" s="5">
        <v>10950</v>
      </c>
      <c r="E31" s="25">
        <v>54991</v>
      </c>
      <c r="F31" s="12">
        <v>28941</v>
      </c>
      <c r="G31" s="12">
        <v>26050</v>
      </c>
      <c r="H31" s="21">
        <f t="shared" si="1"/>
        <v>111.0978886756238</v>
      </c>
      <c r="I31" s="86"/>
    </row>
    <row r="32" spans="1:9" ht="21.75" customHeight="1">
      <c r="A32" s="7">
        <v>63</v>
      </c>
      <c r="B32" s="7">
        <v>22</v>
      </c>
      <c r="C32" s="5">
        <v>370</v>
      </c>
      <c r="D32" s="5">
        <v>12010</v>
      </c>
      <c r="E32" s="25">
        <v>59150</v>
      </c>
      <c r="F32" s="12">
        <v>31131</v>
      </c>
      <c r="G32" s="12">
        <v>28019</v>
      </c>
      <c r="H32" s="21">
        <f t="shared" si="1"/>
        <v>111.1067489917556</v>
      </c>
      <c r="I32" s="86"/>
    </row>
    <row r="33" spans="1:9" ht="21.75" customHeight="1">
      <c r="A33" s="7">
        <v>64</v>
      </c>
      <c r="B33" s="7">
        <v>22</v>
      </c>
      <c r="C33" s="5">
        <v>370</v>
      </c>
      <c r="D33" s="5">
        <v>12964</v>
      </c>
      <c r="E33" s="25">
        <v>62575</v>
      </c>
      <c r="F33" s="12">
        <v>32926</v>
      </c>
      <c r="G33" s="12">
        <v>29649</v>
      </c>
      <c r="H33" s="21">
        <f t="shared" si="1"/>
        <v>111.05264933050019</v>
      </c>
      <c r="I33" s="86"/>
    </row>
    <row r="34" spans="1:9" ht="21.75" customHeight="1">
      <c r="A34" s="7">
        <v>65</v>
      </c>
      <c r="B34" s="7">
        <v>22</v>
      </c>
      <c r="C34" s="5">
        <v>370</v>
      </c>
      <c r="D34" s="5">
        <v>13815</v>
      </c>
      <c r="E34" s="25">
        <v>66042</v>
      </c>
      <c r="F34" s="12">
        <v>34768</v>
      </c>
      <c r="G34" s="12">
        <v>31274</v>
      </c>
      <c r="H34" s="21">
        <f t="shared" si="1"/>
        <v>111.17221973524335</v>
      </c>
      <c r="I34" s="86"/>
    </row>
    <row r="35" spans="1:9" ht="21" customHeight="1">
      <c r="A35" s="7">
        <v>66</v>
      </c>
      <c r="B35" s="7">
        <v>22</v>
      </c>
      <c r="C35" s="5">
        <v>370</v>
      </c>
      <c r="D35" s="5">
        <v>14415</v>
      </c>
      <c r="E35" s="25">
        <v>67763</v>
      </c>
      <c r="F35" s="12">
        <v>35773</v>
      </c>
      <c r="G35" s="12">
        <v>31990</v>
      </c>
      <c r="H35" s="21">
        <f t="shared" si="1"/>
        <v>111.82557049077838</v>
      </c>
      <c r="I35" s="87"/>
    </row>
    <row r="36" spans="1:9" ht="21" customHeight="1">
      <c r="A36" s="7">
        <v>67</v>
      </c>
      <c r="B36" s="7">
        <v>22</v>
      </c>
      <c r="C36" s="5">
        <v>370</v>
      </c>
      <c r="D36" s="5">
        <v>15121</v>
      </c>
      <c r="E36" s="25">
        <v>69998</v>
      </c>
      <c r="F36" s="12">
        <v>36939</v>
      </c>
      <c r="G36" s="12">
        <v>33059</v>
      </c>
      <c r="H36" s="21">
        <f t="shared" si="1"/>
        <v>111.73659215342266</v>
      </c>
      <c r="I36" s="30"/>
    </row>
    <row r="37" spans="1:9" ht="21" customHeight="1">
      <c r="A37" s="7">
        <v>68</v>
      </c>
      <c r="B37" s="7">
        <v>22</v>
      </c>
      <c r="C37" s="5">
        <v>370</v>
      </c>
      <c r="D37" s="5">
        <v>15827</v>
      </c>
      <c r="E37" s="25">
        <v>71899</v>
      </c>
      <c r="F37" s="12">
        <v>37813</v>
      </c>
      <c r="G37" s="12">
        <v>34086</v>
      </c>
      <c r="H37" s="21">
        <f t="shared" si="1"/>
        <v>110.934107844863</v>
      </c>
      <c r="I37" s="30"/>
    </row>
    <row r="38" spans="1:9" ht="21" customHeight="1">
      <c r="A38" s="7">
        <v>69</v>
      </c>
      <c r="B38" s="7">
        <v>22</v>
      </c>
      <c r="C38" s="5">
        <v>370</v>
      </c>
      <c r="D38" s="5">
        <v>17602</v>
      </c>
      <c r="E38" s="25">
        <v>77075</v>
      </c>
      <c r="F38" s="12">
        <v>40454</v>
      </c>
      <c r="G38" s="12">
        <v>36621</v>
      </c>
      <c r="H38" s="21">
        <f t="shared" si="1"/>
        <v>110.46667212801398</v>
      </c>
      <c r="I38" s="30"/>
    </row>
    <row r="39" spans="1:9" ht="21" customHeight="1">
      <c r="A39" s="7">
        <v>70</v>
      </c>
      <c r="B39" s="7">
        <v>22</v>
      </c>
      <c r="C39" s="5">
        <v>370</v>
      </c>
      <c r="D39" s="5">
        <v>19024</v>
      </c>
      <c r="E39" s="25">
        <v>81854</v>
      </c>
      <c r="F39" s="12">
        <v>42696</v>
      </c>
      <c r="G39" s="12">
        <v>39158</v>
      </c>
      <c r="H39" s="21">
        <f t="shared" si="1"/>
        <v>109.03519076561624</v>
      </c>
      <c r="I39" s="31"/>
    </row>
    <row r="40" spans="1:9" ht="21" customHeight="1">
      <c r="A40" s="7">
        <v>71</v>
      </c>
      <c r="B40" s="7">
        <v>29</v>
      </c>
      <c r="C40" s="5">
        <v>699</v>
      </c>
      <c r="D40" s="5">
        <v>20360</v>
      </c>
      <c r="E40" s="25">
        <v>86536</v>
      </c>
      <c r="F40" s="12">
        <v>45008</v>
      </c>
      <c r="G40" s="12">
        <v>41528</v>
      </c>
      <c r="H40" s="21">
        <f t="shared" si="1"/>
        <v>108.37988826815644</v>
      </c>
      <c r="I40" s="92" t="s">
        <v>22</v>
      </c>
    </row>
    <row r="41" spans="1:9" ht="21" customHeight="1">
      <c r="A41" s="7">
        <v>72</v>
      </c>
      <c r="B41" s="7">
        <v>29</v>
      </c>
      <c r="C41" s="5">
        <v>697</v>
      </c>
      <c r="D41" s="5">
        <v>21787</v>
      </c>
      <c r="E41" s="25">
        <v>90927</v>
      </c>
      <c r="F41" s="12">
        <v>47355</v>
      </c>
      <c r="G41" s="12">
        <v>43572</v>
      </c>
      <c r="H41" s="21">
        <f t="shared" si="1"/>
        <v>108.68218121729552</v>
      </c>
      <c r="I41" s="93"/>
    </row>
    <row r="42" spans="1:9" ht="21" customHeight="1">
      <c r="A42" s="7">
        <v>73</v>
      </c>
      <c r="B42" s="7">
        <v>29</v>
      </c>
      <c r="C42" s="5">
        <v>697</v>
      </c>
      <c r="D42" s="5">
        <v>23620</v>
      </c>
      <c r="E42" s="25">
        <v>97024</v>
      </c>
      <c r="F42" s="12">
        <v>50489</v>
      </c>
      <c r="G42" s="12">
        <v>46535</v>
      </c>
      <c r="H42" s="21">
        <f t="shared" si="1"/>
        <v>108.49683034275277</v>
      </c>
      <c r="I42" s="93"/>
    </row>
    <row r="43" spans="1:9" ht="21" customHeight="1">
      <c r="A43" s="7">
        <v>74</v>
      </c>
      <c r="B43" s="7">
        <v>29</v>
      </c>
      <c r="C43" s="5">
        <v>697</v>
      </c>
      <c r="D43" s="12">
        <v>25051</v>
      </c>
      <c r="E43" s="25">
        <v>103797</v>
      </c>
      <c r="F43" s="12">
        <v>53924</v>
      </c>
      <c r="G43" s="12">
        <v>49873</v>
      </c>
      <c r="H43" s="21">
        <f t="shared" si="1"/>
        <v>108.12263148396927</v>
      </c>
      <c r="I43" s="94"/>
    </row>
    <row r="44" spans="1:9" ht="21" customHeight="1">
      <c r="A44" s="7">
        <v>75</v>
      </c>
      <c r="B44" s="7">
        <v>29</v>
      </c>
      <c r="C44" s="12">
        <v>797</v>
      </c>
      <c r="D44" s="12">
        <v>26698</v>
      </c>
      <c r="E44" s="25">
        <v>107982</v>
      </c>
      <c r="F44" s="12">
        <v>56154</v>
      </c>
      <c r="G44" s="12">
        <v>51828</v>
      </c>
      <c r="H44" s="21">
        <f t="shared" si="1"/>
        <v>108.34683954619125</v>
      </c>
      <c r="I44" s="95" t="s">
        <v>24</v>
      </c>
    </row>
    <row r="45" spans="1:9" ht="21" customHeight="1">
      <c r="A45" s="7">
        <v>76</v>
      </c>
      <c r="B45" s="7">
        <v>29</v>
      </c>
      <c r="C45" s="12">
        <v>797</v>
      </c>
      <c r="D45" s="12">
        <v>28788</v>
      </c>
      <c r="E45" s="25">
        <v>114904</v>
      </c>
      <c r="F45" s="12">
        <v>59494</v>
      </c>
      <c r="G45" s="12">
        <v>55410</v>
      </c>
      <c r="H45" s="21">
        <f t="shared" si="1"/>
        <v>107.3705107381339</v>
      </c>
      <c r="I45" s="96"/>
    </row>
    <row r="46" spans="1:9" ht="21" customHeight="1">
      <c r="A46" s="7">
        <v>77</v>
      </c>
      <c r="B46" s="7">
        <v>29</v>
      </c>
      <c r="C46" s="12">
        <v>823</v>
      </c>
      <c r="D46" s="12">
        <v>31330</v>
      </c>
      <c r="E46" s="25">
        <v>122983</v>
      </c>
      <c r="F46" s="12">
        <v>63681</v>
      </c>
      <c r="G46" s="12">
        <v>59302</v>
      </c>
      <c r="H46" s="21">
        <f t="shared" si="1"/>
        <v>107.3842366193383</v>
      </c>
      <c r="I46" s="96"/>
    </row>
    <row r="47" spans="1:9" ht="21" customHeight="1">
      <c r="A47" s="7">
        <v>78</v>
      </c>
      <c r="B47" s="7">
        <v>29</v>
      </c>
      <c r="C47" s="12">
        <v>823</v>
      </c>
      <c r="D47" s="12">
        <v>33529</v>
      </c>
      <c r="E47" s="25">
        <v>129180</v>
      </c>
      <c r="F47" s="12">
        <v>66745</v>
      </c>
      <c r="G47" s="12">
        <v>62435</v>
      </c>
      <c r="H47" s="21">
        <f t="shared" si="1"/>
        <v>106.90317930647875</v>
      </c>
      <c r="I47" s="96"/>
    </row>
    <row r="48" spans="1:9" ht="21" customHeight="1">
      <c r="A48" s="7">
        <v>79</v>
      </c>
      <c r="B48" s="7">
        <v>29</v>
      </c>
      <c r="C48" s="12">
        <v>823</v>
      </c>
      <c r="D48" s="17">
        <v>36229</v>
      </c>
      <c r="E48" s="25">
        <v>136705</v>
      </c>
      <c r="F48" s="12">
        <v>70404</v>
      </c>
      <c r="G48" s="12">
        <v>66301</v>
      </c>
      <c r="H48" s="21">
        <f t="shared" si="1"/>
        <v>106.18844361321851</v>
      </c>
      <c r="I48" s="97"/>
    </row>
    <row r="49" spans="1:9" ht="21" customHeight="1">
      <c r="A49" s="7">
        <v>80</v>
      </c>
      <c r="B49" s="7">
        <v>29</v>
      </c>
      <c r="C49" s="12">
        <v>877</v>
      </c>
      <c r="D49" s="12">
        <v>37614</v>
      </c>
      <c r="E49" s="25">
        <v>141479</v>
      </c>
      <c r="F49" s="12">
        <v>72695</v>
      </c>
      <c r="G49" s="12">
        <v>68784</v>
      </c>
      <c r="H49" s="21">
        <f t="shared" si="1"/>
        <v>105.68591532914631</v>
      </c>
      <c r="I49" s="85" t="s">
        <v>28</v>
      </c>
    </row>
    <row r="50" spans="1:9" ht="21" customHeight="1">
      <c r="A50" s="7">
        <v>81</v>
      </c>
      <c r="B50" s="7">
        <v>29</v>
      </c>
      <c r="C50" s="12">
        <v>877</v>
      </c>
      <c r="D50" s="12">
        <v>39565</v>
      </c>
      <c r="E50" s="25">
        <v>147272</v>
      </c>
      <c r="F50" s="12">
        <v>75567</v>
      </c>
      <c r="G50" s="12">
        <v>71705</v>
      </c>
      <c r="H50" s="21">
        <f t="shared" si="1"/>
        <v>105.38595634892964</v>
      </c>
      <c r="I50" s="86"/>
    </row>
    <row r="51" spans="1:9" ht="21" customHeight="1">
      <c r="A51" s="7">
        <v>82</v>
      </c>
      <c r="B51" s="7">
        <v>29</v>
      </c>
      <c r="C51" s="12">
        <v>877</v>
      </c>
      <c r="D51" s="12">
        <v>42658</v>
      </c>
      <c r="E51" s="25">
        <v>155745</v>
      </c>
      <c r="F51" s="12">
        <v>79533</v>
      </c>
      <c r="G51" s="12">
        <v>76212</v>
      </c>
      <c r="H51" s="21">
        <f t="shared" si="1"/>
        <v>104.35758148323097</v>
      </c>
      <c r="I51" s="87"/>
    </row>
    <row r="52" spans="1:9" ht="21" customHeight="1">
      <c r="A52" s="7">
        <v>83</v>
      </c>
      <c r="B52" s="13">
        <v>39</v>
      </c>
      <c r="C52" s="12">
        <v>1096</v>
      </c>
      <c r="D52" s="12">
        <v>47147</v>
      </c>
      <c r="E52" s="25">
        <v>166359</v>
      </c>
      <c r="F52" s="12">
        <v>84879</v>
      </c>
      <c r="G52" s="12">
        <v>81480</v>
      </c>
      <c r="H52" s="21">
        <f t="shared" si="1"/>
        <v>104.17157584683359</v>
      </c>
      <c r="I52" s="88" t="s">
        <v>23</v>
      </c>
    </row>
    <row r="53" spans="1:9" ht="21" customHeight="1">
      <c r="A53" s="7">
        <v>84</v>
      </c>
      <c r="B53" s="13">
        <v>39</v>
      </c>
      <c r="C53" s="12">
        <v>1270</v>
      </c>
      <c r="D53" s="12">
        <v>50373</v>
      </c>
      <c r="E53" s="25">
        <v>173552</v>
      </c>
      <c r="F53" s="12">
        <v>88258</v>
      </c>
      <c r="G53" s="12">
        <v>85294</v>
      </c>
      <c r="H53" s="21">
        <f t="shared" si="1"/>
        <v>103.47503927591623</v>
      </c>
      <c r="I53" s="89"/>
    </row>
    <row r="54" spans="1:9" ht="21" customHeight="1">
      <c r="A54" s="7">
        <v>85</v>
      </c>
      <c r="B54" s="13">
        <v>39</v>
      </c>
      <c r="C54" s="12">
        <v>1270</v>
      </c>
      <c r="D54" s="12">
        <v>52935</v>
      </c>
      <c r="E54" s="25">
        <v>179214</v>
      </c>
      <c r="F54" s="12">
        <v>90820</v>
      </c>
      <c r="G54" s="12">
        <v>88394</v>
      </c>
      <c r="H54" s="21">
        <f t="shared" si="1"/>
        <v>102.74453017173111</v>
      </c>
      <c r="I54" s="89"/>
    </row>
    <row r="55" spans="1:9" ht="21" customHeight="1">
      <c r="A55" s="7">
        <v>86</v>
      </c>
      <c r="B55" s="13">
        <v>39</v>
      </c>
      <c r="C55" s="12">
        <v>1270</v>
      </c>
      <c r="D55" s="12">
        <v>55511</v>
      </c>
      <c r="E55" s="25">
        <v>184740</v>
      </c>
      <c r="F55" s="12">
        <v>93541</v>
      </c>
      <c r="G55" s="12">
        <v>91199</v>
      </c>
      <c r="H55" s="21">
        <f t="shared" si="1"/>
        <v>102.56801061415146</v>
      </c>
      <c r="I55" s="89"/>
    </row>
    <row r="56" spans="1:9" ht="21" customHeight="1">
      <c r="A56" s="7">
        <v>87</v>
      </c>
      <c r="B56" s="13">
        <v>39</v>
      </c>
      <c r="C56" s="12">
        <v>1270</v>
      </c>
      <c r="D56" s="12">
        <v>57637</v>
      </c>
      <c r="E56" s="25">
        <v>189631</v>
      </c>
      <c r="F56" s="12">
        <v>95944</v>
      </c>
      <c r="G56" s="12">
        <v>93687</v>
      </c>
      <c r="H56" s="21">
        <f t="shared" si="1"/>
        <v>102.40908557217116</v>
      </c>
      <c r="I56" s="89"/>
    </row>
    <row r="57" spans="1:9" ht="21" customHeight="1">
      <c r="A57" s="7">
        <v>88</v>
      </c>
      <c r="B57" s="13">
        <v>39</v>
      </c>
      <c r="C57" s="12">
        <v>1270</v>
      </c>
      <c r="D57" s="12">
        <v>59519</v>
      </c>
      <c r="E57" s="25">
        <v>193005</v>
      </c>
      <c r="F57" s="12">
        <v>97529</v>
      </c>
      <c r="G57" s="12">
        <v>95476</v>
      </c>
      <c r="H57" s="21">
        <f t="shared" si="1"/>
        <v>102.15027860404709</v>
      </c>
      <c r="I57" s="98" t="s">
        <v>29</v>
      </c>
    </row>
    <row r="58" spans="1:9" ht="21" customHeight="1">
      <c r="A58" s="7">
        <v>89</v>
      </c>
      <c r="B58" s="13">
        <v>39</v>
      </c>
      <c r="C58" s="12">
        <v>1270</v>
      </c>
      <c r="D58" s="12">
        <v>61352</v>
      </c>
      <c r="E58" s="25">
        <v>197194</v>
      </c>
      <c r="F58" s="12">
        <v>99488</v>
      </c>
      <c r="G58" s="12">
        <v>97706</v>
      </c>
      <c r="H58" s="21">
        <f t="shared" si="1"/>
        <v>101.82383886352937</v>
      </c>
      <c r="I58" s="98"/>
    </row>
    <row r="59" spans="1:9" ht="21" customHeight="1">
      <c r="A59" s="7">
        <v>90</v>
      </c>
      <c r="B59" s="13">
        <v>39</v>
      </c>
      <c r="C59" s="12">
        <v>1270</v>
      </c>
      <c r="D59" s="12">
        <v>62599</v>
      </c>
      <c r="E59" s="25">
        <v>198372</v>
      </c>
      <c r="F59" s="12">
        <v>99951</v>
      </c>
      <c r="G59" s="12">
        <v>98421</v>
      </c>
      <c r="H59" s="21">
        <f t="shared" si="1"/>
        <v>101.55454628585363</v>
      </c>
      <c r="I59" s="98"/>
    </row>
    <row r="60" spans="1:9" ht="21" customHeight="1">
      <c r="A60" s="7">
        <v>91</v>
      </c>
      <c r="B60" s="13">
        <v>39</v>
      </c>
      <c r="C60" s="12">
        <v>1270</v>
      </c>
      <c r="D60" s="12">
        <v>64076</v>
      </c>
      <c r="E60" s="25">
        <v>200719</v>
      </c>
      <c r="F60" s="12">
        <v>100936</v>
      </c>
      <c r="G60" s="12">
        <v>99783</v>
      </c>
      <c r="H60" s="21">
        <f t="shared" si="1"/>
        <v>101.15550745116903</v>
      </c>
      <c r="I60" s="98"/>
    </row>
    <row r="61" spans="1:9" ht="21" customHeight="1">
      <c r="A61" s="7">
        <v>92</v>
      </c>
      <c r="B61" s="13">
        <v>39</v>
      </c>
      <c r="C61" s="12">
        <v>1270</v>
      </c>
      <c r="D61" s="12">
        <v>65460</v>
      </c>
      <c r="E61" s="25">
        <v>202552</v>
      </c>
      <c r="F61" s="12">
        <v>101815</v>
      </c>
      <c r="G61" s="12">
        <v>100737</v>
      </c>
      <c r="H61" s="21">
        <f t="shared" si="1"/>
        <v>101.07011326523521</v>
      </c>
      <c r="I61" s="98"/>
    </row>
    <row r="62" spans="1:9" ht="21" customHeight="1">
      <c r="A62" s="7">
        <v>93</v>
      </c>
      <c r="B62" s="13">
        <v>39</v>
      </c>
      <c r="C62" s="12">
        <v>1270</v>
      </c>
      <c r="D62" s="12">
        <v>66482</v>
      </c>
      <c r="E62" s="25">
        <v>204196</v>
      </c>
      <c r="F62" s="12">
        <v>102441</v>
      </c>
      <c r="G62" s="12">
        <v>101755</v>
      </c>
      <c r="H62" s="21">
        <f t="shared" si="1"/>
        <v>100.67416834553585</v>
      </c>
      <c r="I62" s="98"/>
    </row>
    <row r="63" spans="1:9" ht="21" customHeight="1">
      <c r="A63" s="7">
        <v>94</v>
      </c>
      <c r="B63" s="13">
        <v>39</v>
      </c>
      <c r="C63" s="12">
        <v>1270</v>
      </c>
      <c r="D63" s="12">
        <v>68048</v>
      </c>
      <c r="E63" s="25">
        <v>206411</v>
      </c>
      <c r="F63" s="12">
        <v>103518</v>
      </c>
      <c r="G63" s="12">
        <v>102893</v>
      </c>
      <c r="H63" s="21">
        <f t="shared" si="1"/>
        <v>100.60742713304111</v>
      </c>
      <c r="I63" s="98"/>
    </row>
    <row r="64" spans="1:9" ht="21" customHeight="1">
      <c r="A64" s="7">
        <v>95</v>
      </c>
      <c r="B64" s="13">
        <v>39</v>
      </c>
      <c r="C64" s="12">
        <v>1270</v>
      </c>
      <c r="D64" s="12">
        <v>68959</v>
      </c>
      <c r="E64" s="25">
        <v>208919</v>
      </c>
      <c r="F64" s="12">
        <v>104653</v>
      </c>
      <c r="G64" s="12">
        <v>104266</v>
      </c>
      <c r="H64" s="21">
        <f t="shared" si="1"/>
        <v>100.37116605604895</v>
      </c>
      <c r="I64" s="99"/>
    </row>
    <row r="65" spans="1:9" ht="21" customHeight="1">
      <c r="A65" s="7">
        <v>96</v>
      </c>
      <c r="B65" s="13">
        <v>39</v>
      </c>
      <c r="C65" s="12">
        <v>1288</v>
      </c>
      <c r="D65" s="12">
        <v>70218</v>
      </c>
      <c r="E65" s="25">
        <v>210585</v>
      </c>
      <c r="F65" s="12">
        <v>105348</v>
      </c>
      <c r="G65" s="12">
        <v>105237</v>
      </c>
      <c r="H65" s="21">
        <f t="shared" si="1"/>
        <v>100.10547621083839</v>
      </c>
      <c r="I65" s="85" t="s">
        <v>30</v>
      </c>
    </row>
    <row r="66" spans="1:9" ht="21" customHeight="1">
      <c r="A66" s="7">
        <v>97</v>
      </c>
      <c r="B66" s="13">
        <v>39</v>
      </c>
      <c r="C66" s="12">
        <v>1288</v>
      </c>
      <c r="D66" s="12">
        <v>71736</v>
      </c>
      <c r="E66" s="25">
        <v>212540</v>
      </c>
      <c r="F66" s="12">
        <v>106168</v>
      </c>
      <c r="G66" s="12">
        <v>106372</v>
      </c>
      <c r="H66" s="21">
        <f t="shared" si="1"/>
        <v>99.80822020832551</v>
      </c>
      <c r="I66" s="86"/>
    </row>
    <row r="67" spans="1:9" ht="21" customHeight="1">
      <c r="A67" s="7">
        <v>98</v>
      </c>
      <c r="B67" s="13">
        <v>39</v>
      </c>
      <c r="C67" s="12">
        <v>1288</v>
      </c>
      <c r="D67" s="12">
        <v>73491</v>
      </c>
      <c r="E67" s="25">
        <v>214622</v>
      </c>
      <c r="F67" s="12">
        <v>106886</v>
      </c>
      <c r="G67" s="12">
        <v>107736</v>
      </c>
      <c r="H67" s="21">
        <f t="shared" si="1"/>
        <v>99.21103438033711</v>
      </c>
      <c r="I67" s="87"/>
    </row>
    <row r="68" spans="1:9" ht="21" customHeight="1">
      <c r="A68" s="7">
        <v>99</v>
      </c>
      <c r="B68" s="13">
        <v>39</v>
      </c>
      <c r="C68" s="12">
        <v>1288</v>
      </c>
      <c r="D68" s="12"/>
      <c r="E68" s="26"/>
      <c r="F68" s="12"/>
      <c r="G68" s="12"/>
      <c r="H68" s="21">
        <f t="shared" si="1"/>
      </c>
      <c r="I68" s="29"/>
    </row>
    <row r="69" spans="1:9" ht="21" customHeight="1">
      <c r="A69" s="7">
        <v>100</v>
      </c>
      <c r="B69" s="13"/>
      <c r="C69" s="12"/>
      <c r="D69" s="12"/>
      <c r="E69" s="26"/>
      <c r="F69" s="12"/>
      <c r="G69" s="12"/>
      <c r="H69" s="21">
        <f>IF(G69="","",F69/G69*100)</f>
      </c>
      <c r="I69" s="20"/>
    </row>
    <row r="70" spans="1:9" ht="21" customHeight="1">
      <c r="A70" s="7">
        <v>101</v>
      </c>
      <c r="B70" s="13"/>
      <c r="C70" s="12"/>
      <c r="D70" s="12"/>
      <c r="E70" s="26"/>
      <c r="F70" s="12"/>
      <c r="G70" s="12"/>
      <c r="H70" s="21">
        <f>IF(G70="","",F70/G70*100)</f>
      </c>
      <c r="I70" s="15"/>
    </row>
    <row r="71" spans="1:9" ht="21" customHeight="1">
      <c r="A71" s="7">
        <v>102</v>
      </c>
      <c r="B71" s="13"/>
      <c r="C71" s="12"/>
      <c r="D71" s="12"/>
      <c r="E71" s="26"/>
      <c r="F71" s="12"/>
      <c r="G71" s="12"/>
      <c r="H71" s="21">
        <f>IF(G71="","",F71/G71*100)</f>
      </c>
      <c r="I71" s="15"/>
    </row>
    <row r="72" spans="1:9" ht="21" customHeight="1">
      <c r="A72" s="7">
        <v>103</v>
      </c>
      <c r="B72" s="13"/>
      <c r="C72" s="12"/>
      <c r="D72" s="12"/>
      <c r="E72" s="26"/>
      <c r="F72" s="12"/>
      <c r="G72" s="12"/>
      <c r="H72" s="21">
        <f>IF(G72="","",F72/G72*100)</f>
      </c>
      <c r="I72" s="15"/>
    </row>
    <row r="74" spans="1:9" s="17" customFormat="1" ht="21" customHeight="1">
      <c r="A74" s="16"/>
      <c r="E74" s="27"/>
      <c r="H74" s="22"/>
      <c r="I74" s="18"/>
    </row>
    <row r="75" spans="1:9" s="17" customFormat="1" ht="21" customHeight="1">
      <c r="A75" s="16"/>
      <c r="E75" s="27"/>
      <c r="H75" s="22"/>
      <c r="I75" s="18"/>
    </row>
    <row r="76" spans="1:9" s="17" customFormat="1" ht="21" customHeight="1">
      <c r="A76" s="16"/>
      <c r="E76" s="27"/>
      <c r="H76" s="22"/>
      <c r="I76" s="18"/>
    </row>
    <row r="77" spans="1:9" s="17" customFormat="1" ht="21" customHeight="1">
      <c r="A77" s="16"/>
      <c r="E77" s="27"/>
      <c r="H77" s="22"/>
      <c r="I77" s="18"/>
    </row>
    <row r="78" spans="1:9" s="17" customFormat="1" ht="21" customHeight="1">
      <c r="A78" s="16"/>
      <c r="E78" s="27"/>
      <c r="H78" s="22"/>
      <c r="I78" s="18"/>
    </row>
    <row r="79" spans="1:9" s="17" customFormat="1" ht="21" customHeight="1">
      <c r="A79" s="16"/>
      <c r="E79" s="27"/>
      <c r="H79" s="22"/>
      <c r="I79" s="18"/>
    </row>
    <row r="80" spans="1:9" s="17" customFormat="1" ht="21" customHeight="1">
      <c r="A80" s="16"/>
      <c r="E80" s="27"/>
      <c r="H80" s="22"/>
      <c r="I80" s="18"/>
    </row>
    <row r="81" spans="1:9" s="17" customFormat="1" ht="21" customHeight="1">
      <c r="A81" s="16"/>
      <c r="E81" s="27"/>
      <c r="H81" s="22"/>
      <c r="I81" s="18"/>
    </row>
    <row r="82" spans="1:9" s="17" customFormat="1" ht="21" customHeight="1">
      <c r="A82" s="16"/>
      <c r="E82" s="27"/>
      <c r="H82" s="22"/>
      <c r="I82" s="18"/>
    </row>
    <row r="83" spans="1:9" s="17" customFormat="1" ht="21" customHeight="1">
      <c r="A83" s="16"/>
      <c r="E83" s="27"/>
      <c r="H83" s="22"/>
      <c r="I83" s="18"/>
    </row>
    <row r="84" spans="1:9" s="17" customFormat="1" ht="21" customHeight="1">
      <c r="A84" s="16"/>
      <c r="E84" s="27"/>
      <c r="H84" s="22"/>
      <c r="I84" s="18"/>
    </row>
    <row r="85" spans="1:9" s="17" customFormat="1" ht="21" customHeight="1">
      <c r="A85" s="16"/>
      <c r="E85" s="27"/>
      <c r="H85" s="22"/>
      <c r="I85" s="18"/>
    </row>
    <row r="86" spans="1:9" s="17" customFormat="1" ht="21" customHeight="1">
      <c r="A86" s="16"/>
      <c r="E86" s="27"/>
      <c r="H86" s="22"/>
      <c r="I86" s="18"/>
    </row>
    <row r="87" spans="1:9" s="17" customFormat="1" ht="21" customHeight="1">
      <c r="A87" s="16"/>
      <c r="E87" s="27"/>
      <c r="H87" s="22"/>
      <c r="I87" s="18"/>
    </row>
    <row r="88" spans="1:9" s="17" customFormat="1" ht="21" customHeight="1">
      <c r="A88" s="16"/>
      <c r="E88" s="27"/>
      <c r="H88" s="22"/>
      <c r="I88" s="18"/>
    </row>
    <row r="89" spans="1:9" s="17" customFormat="1" ht="21" customHeight="1">
      <c r="A89" s="16"/>
      <c r="E89" s="27"/>
      <c r="H89" s="22"/>
      <c r="I89" s="18"/>
    </row>
    <row r="90" spans="1:9" s="17" customFormat="1" ht="21" customHeight="1">
      <c r="A90" s="16"/>
      <c r="E90" s="27"/>
      <c r="H90" s="22"/>
      <c r="I90" s="18"/>
    </row>
    <row r="91" spans="1:9" s="17" customFormat="1" ht="21" customHeight="1">
      <c r="A91" s="16"/>
      <c r="E91" s="27"/>
      <c r="H91" s="22"/>
      <c r="I91" s="18"/>
    </row>
    <row r="92" spans="1:9" s="17" customFormat="1" ht="21" customHeight="1">
      <c r="A92" s="16"/>
      <c r="E92" s="27"/>
      <c r="H92" s="22"/>
      <c r="I92" s="18"/>
    </row>
    <row r="93" spans="1:9" s="17" customFormat="1" ht="21" customHeight="1">
      <c r="A93" s="16"/>
      <c r="E93" s="27"/>
      <c r="H93" s="22"/>
      <c r="I93" s="18"/>
    </row>
    <row r="94" spans="1:9" s="17" customFormat="1" ht="21" customHeight="1">
      <c r="A94" s="16"/>
      <c r="E94" s="27"/>
      <c r="H94" s="22"/>
      <c r="I94" s="18"/>
    </row>
  </sheetData>
  <sheetProtection/>
  <mergeCells count="18">
    <mergeCell ref="I65:I67"/>
    <mergeCell ref="I28:I35"/>
    <mergeCell ref="I40:I43"/>
    <mergeCell ref="I44:I48"/>
    <mergeCell ref="I49:I51"/>
    <mergeCell ref="I57:I64"/>
    <mergeCell ref="A1:I1"/>
    <mergeCell ref="A2:A3"/>
    <mergeCell ref="B2:B3"/>
    <mergeCell ref="C2:C3"/>
    <mergeCell ref="D2:D3"/>
    <mergeCell ref="E2:G2"/>
    <mergeCell ref="I2:I3"/>
    <mergeCell ref="H2:H3"/>
    <mergeCell ref="I18:I19"/>
    <mergeCell ref="I20:I24"/>
    <mergeCell ref="I25:I27"/>
    <mergeCell ref="I52:I5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headerFooter alignWithMargins="0">
    <oddFooter>&amp;R&amp;"標楷體,標準"第&amp;P頁/共&amp;N頁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W14" sqref="W14"/>
    </sheetView>
  </sheetViews>
  <sheetFormatPr defaultColWidth="9.00390625" defaultRowHeight="16.5"/>
  <cols>
    <col min="1" max="1" width="5.375" style="2" customWidth="1"/>
    <col min="2" max="2" width="12.875" style="1" customWidth="1"/>
    <col min="3" max="3" width="6.75390625" style="2" customWidth="1"/>
    <col min="4" max="4" width="9.75390625" style="10" bestFit="1" customWidth="1"/>
    <col min="5" max="5" width="6.75390625" style="2" customWidth="1"/>
    <col min="6" max="6" width="8.875" style="10" customWidth="1"/>
    <col min="7" max="7" width="11.25390625" style="2" customWidth="1"/>
    <col min="8" max="8" width="9.75390625" style="10" customWidth="1"/>
    <col min="9" max="9" width="11.75390625" style="2" customWidth="1"/>
    <col min="10" max="10" width="9.875" style="10" customWidth="1"/>
    <col min="11" max="11" width="9.375" style="2" customWidth="1"/>
    <col min="12" max="12" width="10.75390625" style="10" customWidth="1"/>
    <col min="13" max="13" width="6.875" style="2" customWidth="1"/>
    <col min="14" max="14" width="8.75390625" style="10" customWidth="1"/>
    <col min="15" max="15" width="6.25390625" style="2" customWidth="1"/>
    <col min="16" max="16" width="8.25390625" style="1" customWidth="1"/>
    <col min="17" max="16384" width="9.00390625" style="1" customWidth="1"/>
  </cols>
  <sheetData>
    <row r="1" spans="1:16" ht="37.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3" customFormat="1" ht="24" customHeight="1">
      <c r="A2" s="91" t="s">
        <v>0</v>
      </c>
      <c r="B2" s="110" t="s">
        <v>40</v>
      </c>
      <c r="C2" s="111" t="s">
        <v>4</v>
      </c>
      <c r="D2" s="111"/>
      <c r="E2" s="111" t="s">
        <v>5</v>
      </c>
      <c r="F2" s="111"/>
      <c r="G2" s="103" t="s">
        <v>6</v>
      </c>
      <c r="H2" s="103"/>
      <c r="I2" s="101" t="s">
        <v>7</v>
      </c>
      <c r="J2" s="102"/>
      <c r="K2" s="104" t="s">
        <v>8</v>
      </c>
      <c r="L2" s="104"/>
      <c r="M2" s="100" t="s">
        <v>2</v>
      </c>
      <c r="N2" s="100"/>
      <c r="O2" s="100" t="s">
        <v>3</v>
      </c>
      <c r="P2" s="100"/>
    </row>
    <row r="3" spans="1:16" s="3" customFormat="1" ht="24" customHeight="1">
      <c r="A3" s="91"/>
      <c r="B3" s="110"/>
      <c r="C3" s="39" t="s">
        <v>9</v>
      </c>
      <c r="D3" s="37" t="s">
        <v>31</v>
      </c>
      <c r="E3" s="39" t="s">
        <v>9</v>
      </c>
      <c r="F3" s="51" t="s">
        <v>32</v>
      </c>
      <c r="G3" s="42" t="s">
        <v>9</v>
      </c>
      <c r="H3" s="43" t="s">
        <v>33</v>
      </c>
      <c r="I3" s="42" t="s">
        <v>9</v>
      </c>
      <c r="J3" s="43" t="s">
        <v>34</v>
      </c>
      <c r="K3" s="52" t="s">
        <v>9</v>
      </c>
      <c r="L3" s="53" t="s">
        <v>35</v>
      </c>
      <c r="M3" s="57" t="s">
        <v>1</v>
      </c>
      <c r="N3" s="58" t="s">
        <v>36</v>
      </c>
      <c r="O3" s="57" t="s">
        <v>1</v>
      </c>
      <c r="P3" s="47" t="s">
        <v>37</v>
      </c>
    </row>
    <row r="4" spans="1:16" s="34" customFormat="1" ht="24" customHeight="1">
      <c r="A4" s="32">
        <v>88</v>
      </c>
      <c r="B4" s="32">
        <v>135063</v>
      </c>
      <c r="C4" s="40">
        <v>1371</v>
      </c>
      <c r="D4" s="38">
        <v>10.11382665594547</v>
      </c>
      <c r="E4" s="40">
        <v>742</v>
      </c>
      <c r="F4" s="38">
        <v>5.473712165362172</v>
      </c>
      <c r="G4" s="44">
        <v>8023</v>
      </c>
      <c r="H4" s="45">
        <v>59.18543490930014</v>
      </c>
      <c r="I4" s="44">
        <v>9640</v>
      </c>
      <c r="J4" s="45">
        <v>71.11399632626865</v>
      </c>
      <c r="K4" s="54">
        <v>-988</v>
      </c>
      <c r="L4" s="55">
        <v>-7.261982638863368</v>
      </c>
      <c r="M4" s="48">
        <v>951</v>
      </c>
      <c r="N4" s="49">
        <v>7.015499015174428</v>
      </c>
      <c r="O4" s="48">
        <v>323</v>
      </c>
      <c r="P4" s="49">
        <v>2.3827614951643956</v>
      </c>
    </row>
    <row r="5" spans="1:16" s="34" customFormat="1" ht="24" customHeight="1">
      <c r="A5" s="32">
        <v>89</v>
      </c>
      <c r="B5" s="32">
        <v>134371</v>
      </c>
      <c r="C5" s="40">
        <v>1424</v>
      </c>
      <c r="D5" s="38">
        <v>10.570306642814195</v>
      </c>
      <c r="E5" s="40">
        <v>818</v>
      </c>
      <c r="F5" s="38">
        <v>6.071987945099727</v>
      </c>
      <c r="G5" s="44">
        <v>7536</v>
      </c>
      <c r="H5" s="45">
        <v>55.93948796365715</v>
      </c>
      <c r="I5" s="44">
        <v>8834</v>
      </c>
      <c r="J5" s="45">
        <v>65.57450061981784</v>
      </c>
      <c r="K5" s="54">
        <v>-692</v>
      </c>
      <c r="L5" s="55">
        <v>-5.123534942952548</v>
      </c>
      <c r="M5" s="48">
        <v>955</v>
      </c>
      <c r="N5" s="49">
        <v>7.088934581381711</v>
      </c>
      <c r="O5" s="48">
        <v>320</v>
      </c>
      <c r="P5" s="49">
        <v>2.3753498073739765</v>
      </c>
    </row>
    <row r="6" spans="1:16" s="36" customFormat="1" ht="24" customHeight="1">
      <c r="A6" s="32">
        <v>90</v>
      </c>
      <c r="B6" s="32">
        <v>133241</v>
      </c>
      <c r="C6" s="40">
        <v>1223</v>
      </c>
      <c r="D6" s="38">
        <v>9.140098351344484</v>
      </c>
      <c r="E6" s="40">
        <v>780</v>
      </c>
      <c r="F6" s="38">
        <v>5.829335007398772</v>
      </c>
      <c r="G6" s="44">
        <v>7659</v>
      </c>
      <c r="H6" s="45">
        <v>57.23958566880409</v>
      </c>
      <c r="I6" s="44">
        <v>9232</v>
      </c>
      <c r="J6" s="45">
        <v>68.99541126705829</v>
      </c>
      <c r="K6" s="54">
        <v>-1130</v>
      </c>
      <c r="L6" s="55">
        <v>-8.409552656451169</v>
      </c>
      <c r="M6" s="48">
        <v>924</v>
      </c>
      <c r="N6" s="49">
        <v>6.905519931841622</v>
      </c>
      <c r="O6" s="48">
        <v>333</v>
      </c>
      <c r="P6" s="49">
        <v>2.488677637774091</v>
      </c>
    </row>
    <row r="7" spans="1:16" s="34" customFormat="1" ht="24" customHeight="1" thickBot="1">
      <c r="A7" s="70">
        <v>91</v>
      </c>
      <c r="B7" s="70">
        <v>133036</v>
      </c>
      <c r="C7" s="71">
        <v>1078</v>
      </c>
      <c r="D7" s="72">
        <v>8.0968314950221</v>
      </c>
      <c r="E7" s="71">
        <v>744</v>
      </c>
      <c r="F7" s="72">
        <v>5.588165707139558</v>
      </c>
      <c r="G7" s="73">
        <v>8427</v>
      </c>
      <c r="H7" s="74">
        <v>63.29498980385087</v>
      </c>
      <c r="I7" s="73">
        <v>8966</v>
      </c>
      <c r="J7" s="74">
        <v>67.34340555136193</v>
      </c>
      <c r="K7" s="75">
        <v>-205</v>
      </c>
      <c r="L7" s="76">
        <v>-1.5385654565786806</v>
      </c>
      <c r="M7" s="77">
        <v>927</v>
      </c>
      <c r="N7" s="78">
        <v>6.962674207685982</v>
      </c>
      <c r="O7" s="77">
        <v>327</v>
      </c>
      <c r="P7" s="78">
        <v>2.4560889599927895</v>
      </c>
    </row>
    <row r="8" spans="1:16" s="34" customFormat="1" ht="24" customHeight="1" thickTop="1">
      <c r="A8" s="32">
        <v>92</v>
      </c>
      <c r="B8" s="32">
        <v>132345</v>
      </c>
      <c r="C8" s="59">
        <v>1000</v>
      </c>
      <c r="D8" s="60">
        <v>7.536334552963475</v>
      </c>
      <c r="E8" s="59">
        <v>839</v>
      </c>
      <c r="F8" s="60">
        <v>6.322984689936356</v>
      </c>
      <c r="G8" s="61">
        <v>6956</v>
      </c>
      <c r="H8" s="62">
        <v>52.42274315041393</v>
      </c>
      <c r="I8" s="61">
        <v>7808</v>
      </c>
      <c r="J8" s="62">
        <v>58.843700189538815</v>
      </c>
      <c r="K8" s="63">
        <v>-691</v>
      </c>
      <c r="L8" s="64">
        <v>-5.194082804654379</v>
      </c>
      <c r="M8" s="65">
        <v>883</v>
      </c>
      <c r="N8" s="66">
        <v>6.654583410266749</v>
      </c>
      <c r="O8" s="65">
        <v>362</v>
      </c>
      <c r="P8" s="66">
        <v>2.728153108172778</v>
      </c>
    </row>
    <row r="9" spans="1:16" s="34" customFormat="1" ht="24" customHeight="1">
      <c r="A9" s="32">
        <v>93</v>
      </c>
      <c r="B9" s="32">
        <v>130676</v>
      </c>
      <c r="C9" s="40">
        <v>1011</v>
      </c>
      <c r="D9" s="38">
        <v>7.687599089046122</v>
      </c>
      <c r="E9" s="40">
        <v>793</v>
      </c>
      <c r="F9" s="38">
        <v>6.029936773109371</v>
      </c>
      <c r="G9" s="44">
        <v>6547</v>
      </c>
      <c r="H9" s="45">
        <v>49.78309716714635</v>
      </c>
      <c r="I9" s="44">
        <v>8434</v>
      </c>
      <c r="J9" s="45">
        <v>64.13176134225024</v>
      </c>
      <c r="K9" s="54">
        <v>-1669</v>
      </c>
      <c r="L9" s="55">
        <v>-12.61097888095508</v>
      </c>
      <c r="M9" s="48">
        <v>706</v>
      </c>
      <c r="N9" s="49">
        <v>5.36839263785021</v>
      </c>
      <c r="O9" s="48">
        <v>327</v>
      </c>
      <c r="P9" s="49">
        <v>2.486493473905125</v>
      </c>
    </row>
    <row r="10" spans="1:16" s="34" customFormat="1" ht="24" customHeight="1">
      <c r="A10" s="32">
        <v>94</v>
      </c>
      <c r="B10" s="32">
        <v>128598</v>
      </c>
      <c r="C10" s="40">
        <v>852</v>
      </c>
      <c r="D10" s="38">
        <v>6.572197752184947</v>
      </c>
      <c r="E10" s="40">
        <v>888</v>
      </c>
      <c r="F10" s="38">
        <v>6.849896248756142</v>
      </c>
      <c r="G10" s="44">
        <v>6726</v>
      </c>
      <c r="H10" s="45">
        <v>51.88333577605159</v>
      </c>
      <c r="I10" s="44">
        <v>8768</v>
      </c>
      <c r="J10" s="45">
        <v>67.63501160933993</v>
      </c>
      <c r="K10" s="54">
        <v>-2078</v>
      </c>
      <c r="L10" s="55">
        <v>-15.901925372677463</v>
      </c>
      <c r="M10" s="48">
        <v>728</v>
      </c>
      <c r="N10" s="49">
        <v>5.61568070843972</v>
      </c>
      <c r="O10" s="48">
        <v>346</v>
      </c>
      <c r="P10" s="49">
        <v>2.6689911059342624</v>
      </c>
    </row>
    <row r="11" spans="1:16" s="34" customFormat="1" ht="24" customHeight="1">
      <c r="A11" s="32">
        <v>95</v>
      </c>
      <c r="B11" s="32">
        <v>128225</v>
      </c>
      <c r="C11" s="40">
        <v>967</v>
      </c>
      <c r="D11" s="38">
        <v>7.5304781892587505</v>
      </c>
      <c r="E11" s="40">
        <v>851</v>
      </c>
      <c r="F11" s="38">
        <v>6.627132305128435</v>
      </c>
      <c r="G11" s="44">
        <v>7355</v>
      </c>
      <c r="H11" s="45">
        <v>57.27680153257302</v>
      </c>
      <c r="I11" s="44">
        <v>7844</v>
      </c>
      <c r="J11" s="45">
        <v>61.0848716820534</v>
      </c>
      <c r="K11" s="54">
        <v>-373</v>
      </c>
      <c r="L11" s="55">
        <v>-2.9005116720322244</v>
      </c>
      <c r="M11" s="48">
        <v>710</v>
      </c>
      <c r="N11" s="49">
        <v>5.529099808039</v>
      </c>
      <c r="O11" s="48">
        <v>351</v>
      </c>
      <c r="P11" s="49">
        <v>2.733400045946041</v>
      </c>
    </row>
    <row r="12" spans="1:16" s="36" customFormat="1" ht="24" customHeight="1" thickBot="1">
      <c r="A12" s="70">
        <v>96</v>
      </c>
      <c r="B12" s="70">
        <v>127750</v>
      </c>
      <c r="C12" s="71">
        <v>931</v>
      </c>
      <c r="D12" s="72">
        <v>7.274147866002539</v>
      </c>
      <c r="E12" s="71">
        <v>756</v>
      </c>
      <c r="F12" s="72">
        <v>5.9068268385584535</v>
      </c>
      <c r="G12" s="73">
        <v>5705</v>
      </c>
      <c r="H12" s="74">
        <v>44.57466549467721</v>
      </c>
      <c r="I12" s="73">
        <v>6355</v>
      </c>
      <c r="J12" s="74">
        <v>49.65328645375525</v>
      </c>
      <c r="K12" s="75">
        <v>-475</v>
      </c>
      <c r="L12" s="76">
        <v>-3.70442581399883</v>
      </c>
      <c r="M12" s="77">
        <v>714</v>
      </c>
      <c r="N12" s="78">
        <v>5.578669791971873</v>
      </c>
      <c r="O12" s="77">
        <v>281</v>
      </c>
      <c r="P12" s="78">
        <v>2.1955269069245045</v>
      </c>
    </row>
    <row r="13" spans="1:16" s="34" customFormat="1" ht="24" customHeight="1" thickTop="1">
      <c r="A13" s="32">
        <v>97</v>
      </c>
      <c r="B13" s="32">
        <v>127390</v>
      </c>
      <c r="C13" s="59">
        <v>893</v>
      </c>
      <c r="D13" s="60">
        <v>7.000078388335815</v>
      </c>
      <c r="E13" s="59">
        <v>806</v>
      </c>
      <c r="F13" s="60">
        <v>6.318099866739829</v>
      </c>
      <c r="G13" s="61">
        <v>5806</v>
      </c>
      <c r="H13" s="62">
        <v>45.51226777455514</v>
      </c>
      <c r="I13" s="61">
        <v>6253</v>
      </c>
      <c r="J13" s="62">
        <v>49.01622638551383</v>
      </c>
      <c r="K13" s="63">
        <v>-360</v>
      </c>
      <c r="L13" s="64">
        <v>-2.8180039138943247</v>
      </c>
      <c r="M13" s="65">
        <v>802</v>
      </c>
      <c r="N13" s="66">
        <v>6.286744532413577</v>
      </c>
      <c r="O13" s="65">
        <v>298</v>
      </c>
      <c r="P13" s="66">
        <v>2.3359724073057926</v>
      </c>
    </row>
    <row r="14" spans="1:16" s="34" customFormat="1" ht="24" customHeight="1">
      <c r="A14" s="32">
        <v>98</v>
      </c>
      <c r="B14" s="32">
        <v>126571</v>
      </c>
      <c r="C14" s="40">
        <v>879</v>
      </c>
      <c r="D14" s="38">
        <v>6.922322718842657</v>
      </c>
      <c r="E14" s="40">
        <v>789</v>
      </c>
      <c r="F14" s="38">
        <v>6.213552474592555</v>
      </c>
      <c r="G14" s="44">
        <v>5653</v>
      </c>
      <c r="H14" s="45">
        <v>44.51864656384248</v>
      </c>
      <c r="I14" s="44">
        <v>6522</v>
      </c>
      <c r="J14" s="45">
        <v>51.362217033324015</v>
      </c>
      <c r="K14" s="54">
        <v>-779</v>
      </c>
      <c r="L14" s="55">
        <v>-6.115079676583719</v>
      </c>
      <c r="M14" s="48">
        <v>637</v>
      </c>
      <c r="N14" s="49">
        <v>5.016518284303495</v>
      </c>
      <c r="O14" s="48">
        <v>312</v>
      </c>
      <c r="P14" s="49">
        <v>2.457070180067018</v>
      </c>
    </row>
    <row r="15" spans="1:16" s="34" customFormat="1" ht="24" customHeight="1">
      <c r="A15" s="32">
        <v>99</v>
      </c>
      <c r="B15" s="32">
        <v>126173</v>
      </c>
      <c r="C15" s="40">
        <v>716</v>
      </c>
      <c r="D15" s="38">
        <v>5.66581204697243</v>
      </c>
      <c r="E15" s="40">
        <v>836</v>
      </c>
      <c r="F15" s="38">
        <v>6.615389485012503</v>
      </c>
      <c r="G15" s="44">
        <v>5633</v>
      </c>
      <c r="H15" s="45">
        <v>44.574747570664385</v>
      </c>
      <c r="I15" s="44">
        <v>5911</v>
      </c>
      <c r="J15" s="45">
        <v>46.774601968790556</v>
      </c>
      <c r="K15" s="54">
        <v>-398</v>
      </c>
      <c r="L15" s="55">
        <v>-3.1444801731834304</v>
      </c>
      <c r="M15" s="48">
        <v>766</v>
      </c>
      <c r="N15" s="49">
        <v>6.06146931282246</v>
      </c>
      <c r="O15" s="48">
        <v>352</v>
      </c>
      <c r="P15" s="49">
        <v>2.7854271515842117</v>
      </c>
    </row>
    <row r="16" spans="1:16" s="34" customFormat="1" ht="24" customHeight="1">
      <c r="A16" s="32">
        <v>100</v>
      </c>
      <c r="B16" s="32">
        <v>126129</v>
      </c>
      <c r="C16" s="40">
        <v>886</v>
      </c>
      <c r="D16" s="38">
        <v>7.023329184865757</v>
      </c>
      <c r="E16" s="40">
        <v>909</v>
      </c>
      <c r="F16" s="38">
        <v>7.20565037138033</v>
      </c>
      <c r="G16" s="44">
        <v>5776</v>
      </c>
      <c r="H16" s="45">
        <v>45.78639883948601</v>
      </c>
      <c r="I16" s="44">
        <v>5797</v>
      </c>
      <c r="J16" s="45">
        <v>45.95286600978193</v>
      </c>
      <c r="K16" s="54">
        <v>-44</v>
      </c>
      <c r="L16" s="55">
        <v>-0.3487275407575313</v>
      </c>
      <c r="M16" s="48">
        <v>886</v>
      </c>
      <c r="N16" s="49">
        <v>7.023329184865757</v>
      </c>
      <c r="O16" s="48">
        <v>316</v>
      </c>
      <c r="P16" s="49">
        <v>2.5049345625480575</v>
      </c>
    </row>
    <row r="17" spans="1:16" s="34" customFormat="1" ht="24" customHeight="1" thickBot="1">
      <c r="A17" s="70">
        <v>101</v>
      </c>
      <c r="B17" s="70">
        <v>126018</v>
      </c>
      <c r="C17" s="71">
        <v>1085</v>
      </c>
      <c r="D17" s="72">
        <v>8.606090891424447</v>
      </c>
      <c r="E17" s="71">
        <v>880</v>
      </c>
      <c r="F17" s="72">
        <v>6.980055285210611</v>
      </c>
      <c r="G17" s="73">
        <v>5322</v>
      </c>
      <c r="H17" s="74">
        <v>42.21347071351236</v>
      </c>
      <c r="I17" s="73">
        <v>5638</v>
      </c>
      <c r="J17" s="74">
        <v>44.71994511138344</v>
      </c>
      <c r="K17" s="75">
        <v>-111</v>
      </c>
      <c r="L17" s="76">
        <v>-0.8800513759722189</v>
      </c>
      <c r="M17" s="77">
        <v>783</v>
      </c>
      <c r="N17" s="78">
        <v>6.210662827636259</v>
      </c>
      <c r="O17" s="77">
        <v>266</v>
      </c>
      <c r="P17" s="78">
        <v>2.1098803475750256</v>
      </c>
    </row>
    <row r="18" spans="1:16" s="34" customFormat="1" ht="24" customHeight="1" thickTop="1">
      <c r="A18" s="33">
        <v>102</v>
      </c>
      <c r="B18" s="33">
        <v>125611</v>
      </c>
      <c r="C18" s="67">
        <v>895</v>
      </c>
      <c r="D18" s="60">
        <v>7.113647473065505</v>
      </c>
      <c r="E18" s="67">
        <v>941</v>
      </c>
      <c r="F18" s="60">
        <v>7.479265108552671</v>
      </c>
      <c r="G18" s="68">
        <v>5101</v>
      </c>
      <c r="H18" s="62">
        <v>40.543816491739825</v>
      </c>
      <c r="I18" s="68">
        <v>5462</v>
      </c>
      <c r="J18" s="62">
        <v>43.41312010936736</v>
      </c>
      <c r="K18" s="63">
        <v>-407</v>
      </c>
      <c r="L18" s="64">
        <v>-3.229697344823755</v>
      </c>
      <c r="M18" s="69">
        <v>794</v>
      </c>
      <c r="N18" s="66">
        <v>6.310878316887163</v>
      </c>
      <c r="O18" s="69">
        <v>267</v>
      </c>
      <c r="P18" s="66">
        <v>2.122171927718983</v>
      </c>
    </row>
    <row r="19" spans="1:16" s="34" customFormat="1" ht="24" customHeight="1">
      <c r="A19" s="33">
        <v>103</v>
      </c>
      <c r="B19" s="33">
        <v>125691</v>
      </c>
      <c r="C19" s="41">
        <v>964</v>
      </c>
      <c r="D19" s="38">
        <v>7.672043994874693</v>
      </c>
      <c r="E19" s="41">
        <v>900</v>
      </c>
      <c r="F19" s="38">
        <v>7.162696675712887</v>
      </c>
      <c r="G19" s="46">
        <v>5352</v>
      </c>
      <c r="H19" s="45">
        <v>42.59416956490597</v>
      </c>
      <c r="I19" s="46">
        <v>5336</v>
      </c>
      <c r="J19" s="45">
        <v>42.46683273511552</v>
      </c>
      <c r="K19" s="54">
        <v>80</v>
      </c>
      <c r="L19" s="55">
        <v>0.636886896848206</v>
      </c>
      <c r="M19" s="50">
        <v>827</v>
      </c>
      <c r="N19" s="49">
        <v>6.581722389793953</v>
      </c>
      <c r="O19" s="50">
        <v>277</v>
      </c>
      <c r="P19" s="49">
        <v>2.204518865747189</v>
      </c>
    </row>
    <row r="20" spans="1:16" s="34" customFormat="1" ht="24" customHeight="1">
      <c r="A20" s="33">
        <v>104</v>
      </c>
      <c r="B20" s="33">
        <v>125738</v>
      </c>
      <c r="C20" s="41">
        <v>986</v>
      </c>
      <c r="D20" s="38">
        <v>7.84316844914469</v>
      </c>
      <c r="E20" s="41">
        <v>908</v>
      </c>
      <c r="F20" s="38">
        <v>7.222714961281316</v>
      </c>
      <c r="G20" s="46">
        <v>4760</v>
      </c>
      <c r="H20" s="45">
        <v>37.86357182345712</v>
      </c>
      <c r="I20" s="46">
        <v>4791</v>
      </c>
      <c r="J20" s="45">
        <v>38.11016231222333</v>
      </c>
      <c r="K20" s="56">
        <v>47</v>
      </c>
      <c r="L20" s="55">
        <v>0.37393289893468906</v>
      </c>
      <c r="M20" s="50">
        <v>817</v>
      </c>
      <c r="N20" s="49">
        <v>6.498852558774047</v>
      </c>
      <c r="O20" s="50">
        <v>277</v>
      </c>
      <c r="P20" s="49">
        <v>2.2034053351045424</v>
      </c>
    </row>
    <row r="21" spans="1:16" s="34" customFormat="1" ht="24" customHeight="1">
      <c r="A21" s="79">
        <v>105</v>
      </c>
      <c r="B21" s="79">
        <v>125768</v>
      </c>
      <c r="C21" s="41">
        <v>883</v>
      </c>
      <c r="D21" s="38">
        <f>IF(C21="","",C21/(($B20+$B21)/2)*1000)</f>
        <v>7.021701271540242</v>
      </c>
      <c r="E21" s="41">
        <v>937</v>
      </c>
      <c r="F21" s="38">
        <f>IF(E21="","",E21/(($B20+$B21)/2)*1000)</f>
        <v>7.451114486334322</v>
      </c>
      <c r="G21" s="46">
        <v>4633</v>
      </c>
      <c r="H21" s="45">
        <f>IF(G21="","",G21/(($B20+$B21)/2)*1000)</f>
        <v>36.84206341001805</v>
      </c>
      <c r="I21" s="46">
        <v>4549</v>
      </c>
      <c r="J21" s="45">
        <f>IF(I21="","",I21/(($B20+$B21)/2)*1000)</f>
        <v>36.17408729811615</v>
      </c>
      <c r="K21" s="56">
        <f>C21+G21-E21-I21</f>
        <v>30</v>
      </c>
      <c r="L21" s="55">
        <f>IF(K21="","",K21/$B20*1000)</f>
        <v>0.2385913566304538</v>
      </c>
      <c r="M21" s="50">
        <v>802</v>
      </c>
      <c r="N21" s="49">
        <f>IF(M21="","",M21/(($B20+$B21)/2)*1000)</f>
        <v>6.377581449349121</v>
      </c>
      <c r="O21" s="50">
        <v>295</v>
      </c>
      <c r="P21" s="49">
        <f>IF(O21="","",O21/(($B20+$B21)/2)*1000)</f>
        <v>2.3458684882269214</v>
      </c>
    </row>
    <row r="22" spans="1:16" s="34" customFormat="1" ht="24" customHeight="1">
      <c r="A22" s="79">
        <v>106</v>
      </c>
      <c r="B22" s="79">
        <v>125394</v>
      </c>
      <c r="C22" s="41">
        <v>897</v>
      </c>
      <c r="D22" s="38">
        <f>IF(C22="","",C22/(($B21+$B22)/2)*1000)</f>
        <v>7.1428002643712025</v>
      </c>
      <c r="E22" s="41">
        <v>958</v>
      </c>
      <c r="F22" s="38">
        <f>IF(E22="","",E22/(($B21+$B22)/2)*1000)</f>
        <v>7.628542534300571</v>
      </c>
      <c r="G22" s="46">
        <v>4671</v>
      </c>
      <c r="H22" s="45">
        <f>IF(G22="","",G22/(($B21+$B22)/2)*1000)</f>
        <v>37.19511709573901</v>
      </c>
      <c r="I22" s="46">
        <v>4984</v>
      </c>
      <c r="J22" s="45">
        <f>IF(I22="","",I22/(($B21+$B22)/2)*1000)</f>
        <v>39.68753234963888</v>
      </c>
      <c r="K22" s="56">
        <f>C22+G22-E22-I22</f>
        <v>-374</v>
      </c>
      <c r="L22" s="55">
        <f>IF(K22="","",K22/$B21*1000)</f>
        <v>-2.9737294065263025</v>
      </c>
      <c r="M22" s="50">
        <v>726</v>
      </c>
      <c r="N22" s="49">
        <f>IF(M22="","",M22/(($B21+$B22)/2)*1000)</f>
        <v>5.781129310962646</v>
      </c>
      <c r="O22" s="50">
        <v>315</v>
      </c>
      <c r="P22" s="49">
        <f>IF(O22="","",O22/(($B21+$B22)/2)*1000)</f>
        <v>2.5083412299631314</v>
      </c>
    </row>
    <row r="23" spans="1:16" s="34" customFormat="1" ht="24" customHeight="1">
      <c r="A23" s="79">
        <v>107</v>
      </c>
      <c r="B23" s="79">
        <v>124824</v>
      </c>
      <c r="C23" s="41">
        <v>778</v>
      </c>
      <c r="D23" s="38">
        <f>IF(C23="","",C23/(($B22+$B23)/2)*1000)</f>
        <v>6.218577400506758</v>
      </c>
      <c r="E23" s="41">
        <v>999</v>
      </c>
      <c r="F23" s="38">
        <f>IF(E23="","",E23/(($B22+$B23)/2)*1000)</f>
        <v>7.985037047694411</v>
      </c>
      <c r="G23" s="46">
        <v>4724</v>
      </c>
      <c r="H23" s="45">
        <f>IF(G23="","",G23/(($B22+$B23)/2)*1000)</f>
        <v>37.75907408739579</v>
      </c>
      <c r="I23" s="46">
        <v>5073</v>
      </c>
      <c r="J23" s="45">
        <f>IF(I23="","",I23/(($B22+$B23)/2)*1000)</f>
        <v>40.54864158453828</v>
      </c>
      <c r="K23" s="56">
        <f>C23+G23-E23-I23</f>
        <v>-570</v>
      </c>
      <c r="L23" s="55">
        <f>IF(K23="","",K23/$B22*1000)</f>
        <v>-4.545672041724485</v>
      </c>
      <c r="M23" s="50">
        <v>704</v>
      </c>
      <c r="N23" s="49">
        <f>IF(M23="","",M23/(($B22+$B23)/2)*1000)</f>
        <v>5.627093174751616</v>
      </c>
      <c r="O23" s="50">
        <v>262</v>
      </c>
      <c r="P23" s="49">
        <f>IF(O23="","",O23/(($B22+$B23)/2)*1000)</f>
        <v>2.094173880376312</v>
      </c>
    </row>
    <row r="24" spans="1:17" ht="24">
      <c r="A24" s="105" t="s">
        <v>38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34"/>
    </row>
    <row r="25" spans="1:17" ht="24">
      <c r="A25" s="107" t="s">
        <v>39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34"/>
    </row>
    <row r="26" ht="19.5">
      <c r="C26" s="35"/>
    </row>
    <row r="27" ht="19.5" customHeight="1"/>
    <row r="28" ht="19.5"/>
    <row r="29" ht="19.5"/>
    <row r="30" ht="19.5"/>
    <row r="31" spans="1:16" s="9" customFormat="1" ht="19.5">
      <c r="A31" s="2"/>
      <c r="B31" s="1"/>
      <c r="C31" s="2"/>
      <c r="D31" s="10"/>
      <c r="E31" s="2"/>
      <c r="F31" s="10"/>
      <c r="G31" s="2"/>
      <c r="H31" s="10"/>
      <c r="I31" s="2"/>
      <c r="J31" s="10"/>
      <c r="K31" s="2"/>
      <c r="L31" s="10"/>
      <c r="M31" s="2"/>
      <c r="N31" s="10"/>
      <c r="O31" s="2"/>
      <c r="P31" s="1"/>
    </row>
    <row r="32" ht="19.5"/>
    <row r="33" ht="19.5"/>
    <row r="34" ht="19.5"/>
    <row r="35" ht="19.5"/>
    <row r="36" ht="19.5"/>
    <row r="37" spans="1:16" s="9" customFormat="1" ht="19.5">
      <c r="A37" s="2"/>
      <c r="B37" s="1"/>
      <c r="C37" s="2"/>
      <c r="D37" s="10"/>
      <c r="E37" s="2"/>
      <c r="F37" s="10"/>
      <c r="G37" s="2"/>
      <c r="H37" s="10"/>
      <c r="I37" s="2"/>
      <c r="J37" s="10"/>
      <c r="K37" s="2"/>
      <c r="L37" s="10"/>
      <c r="M37" s="2"/>
      <c r="N37" s="10"/>
      <c r="O37" s="2"/>
      <c r="P37" s="1"/>
    </row>
  </sheetData>
  <sheetProtection/>
  <mergeCells count="12">
    <mergeCell ref="A1:P1"/>
    <mergeCell ref="O2:P2"/>
    <mergeCell ref="B2:B3"/>
    <mergeCell ref="C2:D2"/>
    <mergeCell ref="E2:F2"/>
    <mergeCell ref="M2:N2"/>
    <mergeCell ref="I2:J2"/>
    <mergeCell ref="G2:H2"/>
    <mergeCell ref="K2:L2"/>
    <mergeCell ref="A24:P24"/>
    <mergeCell ref="A25:P25"/>
    <mergeCell ref="A2:A3"/>
  </mergeCells>
  <printOptions/>
  <pageMargins left="0.15748031496062992" right="0.15748031496062992" top="0.3937007874015748" bottom="0.3937007874015748" header="0.5118110236220472" footer="0.19"/>
  <pageSetup horizontalDpi="600" verticalDpi="600" orientation="landscape" paperSize="9" r:id="rId2"/>
  <headerFooter alignWithMargins="0">
    <oddFooter>&amp;R&amp;"標楷體,標準"第&amp;P頁/共&amp;N頁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MIHC</cp:lastModifiedBy>
  <cp:lastPrinted>2017-01-03T07:50:16Z</cp:lastPrinted>
  <dcterms:created xsi:type="dcterms:W3CDTF">2010-04-22T06:38:59Z</dcterms:created>
  <dcterms:modified xsi:type="dcterms:W3CDTF">2019-01-10T06:46:36Z</dcterms:modified>
  <cp:category/>
  <cp:version/>
  <cp:contentType/>
  <cp:contentStatus/>
</cp:coreProperties>
</file>