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0310" windowHeight="8760" activeTab="0"/>
  </bookViews>
  <sheets>
    <sheet name="105年" sheetId="1" r:id="rId1"/>
    <sheet name="105年圖例 " sheetId="2" r:id="rId2"/>
    <sheet name="Sheet3" sheetId="3" r:id="rId3"/>
    <sheet name="Sheet2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<sst xmlns="http://schemas.openxmlformats.org/spreadsheetml/2006/main" count="60" uniqueCount="39">
  <si>
    <t>人數</t>
  </si>
  <si>
    <t>學歷</t>
  </si>
  <si>
    <t>總計</t>
  </si>
  <si>
    <t>碩士畢</t>
  </si>
  <si>
    <t>大學畢</t>
  </si>
  <si>
    <t>專科畢</t>
  </si>
  <si>
    <t>臺南市南區十五歲以上現住人口教育程度分</t>
  </si>
  <si>
    <t>單位：人</t>
  </si>
  <si>
    <t>教育程度</t>
  </si>
  <si>
    <t>性別</t>
  </si>
  <si>
    <t>總計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</si>
  <si>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</si>
  <si>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</si>
  <si>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</si>
  <si>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</si>
  <si>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</si>
  <si>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</si>
  <si>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</si>
  <si>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</si>
  <si>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</si>
  <si>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</si>
  <si>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</si>
  <si>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計</t>
  </si>
  <si>
    <t>男</t>
  </si>
  <si>
    <t>女</t>
  </si>
  <si>
    <t>博士畢</t>
  </si>
  <si>
    <t>碩士畢</t>
  </si>
  <si>
    <t>大學畢</t>
  </si>
  <si>
    <t>專科畢</t>
  </si>
  <si>
    <t>高中畢</t>
  </si>
  <si>
    <t>國中畢</t>
  </si>
  <si>
    <t xml:space="preserve">說明：依據年終人口靜態統計報表之5 資料編製  </t>
  </si>
  <si>
    <t>臺南市南區戶政事務所   編製</t>
  </si>
  <si>
    <t>高中畢</t>
  </si>
  <si>
    <t>國中畢</t>
  </si>
  <si>
    <t>博士畢</t>
  </si>
  <si>
    <t>國小畢以下</t>
  </si>
  <si>
    <t>國小畢以下</t>
  </si>
  <si>
    <t xml:space="preserve"> 中華民國105年12月底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</si>
</sst>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華康標楷體"/>
      <family val="1"/>
    </font>
    <font>
      <sz val="18"/>
      <name val="華康魏碑體"/>
      <family val="1"/>
    </font>
    <font>
      <sz val="21.75"/>
      <name val="新細明體"/>
      <family val="1"/>
    </font>
    <font>
      <sz val="16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4"/>
      <color indexed="10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6" fillId="0" borderId="0" xfId="18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0" fillId="0" borderId="0" xfId="16" applyFont="1" applyAlignment="1">
      <alignment horizontal="left"/>
      <protection/>
    </xf>
    <xf numFmtId="0" fontId="10" fillId="0" borderId="0" xfId="15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1" fontId="6" fillId="0" borderId="0" xfId="18" applyFont="1" applyBorder="1" applyAlignment="1">
      <alignment horizontal="center" vertical="center"/>
    </xf>
    <xf numFmtId="41" fontId="6" fillId="0" borderId="0" xfId="18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</cellXfs>
  <cellStyles count="8">
    <cellStyle name="Normal" xfId="0"/>
    <cellStyle name="一般_速報表" xfId="15"/>
    <cellStyle name="一般_結婚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南區105年15歲以上人口教育程度統計表</a:t>
            </a:r>
          </a:p>
        </c:rich>
      </c:tx>
      <c:layout>
        <c:manualLayout>
          <c:xMode val="factor"/>
          <c:yMode val="factor"/>
          <c:x val="-0.019"/>
          <c:y val="0.1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5"/>
          <c:y val="0.288"/>
          <c:w val="0.529"/>
          <c:h val="0.56725"/>
        </c:manualLayout>
      </c:layout>
      <c:ofPieChart>
        <c:ofPieType val="bar"/>
        <c:varyColors val="1"/>
        <c:ser>
          <c:idx val="0"/>
          <c:order val="0"/>
          <c:tx>
            <c:strRef>
              <c:f>Sheet2!$A$19</c:f>
              <c:strCache>
                <c:ptCount val="1"/>
                <c:pt idx="0">
                  <c:v>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Sheet2!$B$18:$H$18</c:f>
              <c:strCache>
                <c:ptCount val="7"/>
                <c:pt idx="0">
                  <c:v>博士畢</c:v>
                </c:pt>
                <c:pt idx="1">
                  <c:v>碩士畢</c:v>
                </c:pt>
                <c:pt idx="2">
                  <c:v>大學畢</c:v>
                </c:pt>
                <c:pt idx="3">
                  <c:v>專科畢</c:v>
                </c:pt>
                <c:pt idx="4">
                  <c:v>高中畢</c:v>
                </c:pt>
                <c:pt idx="5">
                  <c:v>國中畢</c:v>
                </c:pt>
                <c:pt idx="6">
                  <c:v>國小畢以下</c:v>
                </c:pt>
              </c:strCache>
            </c:strRef>
          </c:cat>
          <c:val>
            <c:numRef>
              <c:f>Sheet2!$B$19:$H$19</c:f>
              <c:numCache>
                <c:ptCount val="7"/>
                <c:pt idx="0">
                  <c:v>404</c:v>
                </c:pt>
                <c:pt idx="1">
                  <c:v>4750</c:v>
                </c:pt>
                <c:pt idx="2">
                  <c:v>23053</c:v>
                </c:pt>
                <c:pt idx="3">
                  <c:v>9549</c:v>
                </c:pt>
                <c:pt idx="4">
                  <c:v>34711</c:v>
                </c:pt>
                <c:pt idx="5">
                  <c:v>19682</c:v>
                </c:pt>
                <c:pt idx="6">
                  <c:v>20378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CCFFCC"/>
        </a:gs>
      </a:gsLst>
      <a:lin ang="5400000" scaled="1"/>
    </a:gradFill>
    <a:ln w="3175">
      <a:pattFill prst="pct7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66675</xdr:rowOff>
    </xdr:from>
    <xdr:to>
      <xdr:col>12</xdr:col>
      <xdr:colOff>28575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038225" y="485775"/>
        <a:ext cx="72199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F30" sqref="F30"/>
    </sheetView>
  </sheetViews>
  <sheetFormatPr defaultColWidth="9.875" defaultRowHeight="15.75" customHeight="1"/>
  <cols>
    <col min="1" max="1" width="13.125" style="14" customWidth="1"/>
    <col min="2" max="2" width="6.50390625" style="31" customWidth="1"/>
    <col min="3" max="3" width="11.00390625" style="31" customWidth="1"/>
    <col min="4" max="13" width="9.50390625" style="14" customWidth="1"/>
    <col min="14" max="14" width="10.875" style="32" customWidth="1"/>
    <col min="15" max="16384" width="9.875" style="14" customWidth="1"/>
  </cols>
  <sheetData>
    <row r="1" spans="1:14" s="5" customFormat="1" ht="21" customHeigh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s="5" customFormat="1" ht="21" customHeight="1">
      <c r="B2" s="6"/>
      <c r="C2" s="6"/>
      <c r="D2" s="6"/>
      <c r="E2" s="6"/>
      <c r="F2" s="42" t="s">
        <v>38</v>
      </c>
      <c r="G2" s="42"/>
      <c r="H2" s="42"/>
      <c r="I2" s="42"/>
      <c r="J2" s="42"/>
      <c r="K2" s="43" t="s">
        <v>7</v>
      </c>
      <c r="L2" s="43"/>
      <c r="N2" s="7"/>
    </row>
    <row r="3" spans="1:15" ht="18.75" customHeight="1">
      <c r="A3" s="8" t="s">
        <v>8</v>
      </c>
      <c r="B3" s="9" t="s">
        <v>9</v>
      </c>
      <c r="C3" s="10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2" t="s">
        <v>21</v>
      </c>
      <c r="O3" s="13"/>
    </row>
    <row r="4" spans="1:15" ht="15.75" customHeight="1">
      <c r="A4" s="44" t="s">
        <v>2</v>
      </c>
      <c r="B4" s="15" t="s">
        <v>22</v>
      </c>
      <c r="C4" s="16">
        <f>C6+C5</f>
        <v>112527</v>
      </c>
      <c r="D4" s="17">
        <f>D6+D5</f>
        <v>6533</v>
      </c>
      <c r="E4" s="17">
        <f aca="true" t="shared" si="0" ref="E4:N4">E6+E5</f>
        <v>8037</v>
      </c>
      <c r="F4" s="17">
        <f t="shared" si="0"/>
        <v>9357</v>
      </c>
      <c r="G4" s="17">
        <f t="shared" si="0"/>
        <v>10512</v>
      </c>
      <c r="H4" s="17">
        <f t="shared" si="0"/>
        <v>10845</v>
      </c>
      <c r="I4" s="17">
        <f t="shared" si="0"/>
        <v>9286</v>
      </c>
      <c r="J4" s="17">
        <f t="shared" si="0"/>
        <v>9275</v>
      </c>
      <c r="K4" s="17">
        <f t="shared" si="0"/>
        <v>10114</v>
      </c>
      <c r="L4" s="17">
        <f t="shared" si="0"/>
        <v>10666</v>
      </c>
      <c r="M4" s="17">
        <f t="shared" si="0"/>
        <v>9541</v>
      </c>
      <c r="N4" s="34">
        <f t="shared" si="0"/>
        <v>18361</v>
      </c>
      <c r="O4" s="13"/>
    </row>
    <row r="5" spans="1:15" ht="15.75" customHeight="1">
      <c r="A5" s="44"/>
      <c r="B5" s="18" t="s">
        <v>23</v>
      </c>
      <c r="C5" s="19">
        <f>SUM(D5:N5)</f>
        <v>55558</v>
      </c>
      <c r="D5" s="20">
        <f>D8+D11+D14+D17+D20+D23+D26</f>
        <v>3348</v>
      </c>
      <c r="E5" s="20">
        <f>E8+E11+E14+E17+E20+E23+E26</f>
        <v>4187</v>
      </c>
      <c r="F5" s="20">
        <f aca="true" t="shared" si="1" ref="F5:N5">F8+F11+F14+F17+F20+F23+F26</f>
        <v>4795</v>
      </c>
      <c r="G5" s="20">
        <f t="shared" si="1"/>
        <v>5422</v>
      </c>
      <c r="H5" s="20">
        <f t="shared" si="1"/>
        <v>5598</v>
      </c>
      <c r="I5" s="20">
        <f t="shared" si="1"/>
        <v>4690</v>
      </c>
      <c r="J5" s="20">
        <f t="shared" si="1"/>
        <v>4632</v>
      </c>
      <c r="K5" s="20">
        <f t="shared" si="1"/>
        <v>4846</v>
      </c>
      <c r="L5" s="20">
        <f t="shared" si="1"/>
        <v>5091</v>
      </c>
      <c r="M5" s="20">
        <f t="shared" si="1"/>
        <v>4578</v>
      </c>
      <c r="N5" s="33">
        <f t="shared" si="1"/>
        <v>8371</v>
      </c>
      <c r="O5" s="13"/>
    </row>
    <row r="6" spans="1:15" ht="15.75" customHeight="1">
      <c r="A6" s="44"/>
      <c r="B6" s="21" t="s">
        <v>24</v>
      </c>
      <c r="C6" s="19">
        <f>SUM(D6:N6)</f>
        <v>56969</v>
      </c>
      <c r="D6" s="20">
        <f>D9+D12+D15+D18+D21+D24+D27</f>
        <v>3185</v>
      </c>
      <c r="E6" s="20">
        <f aca="true" t="shared" si="2" ref="E6:N6">E9+E12+E15+E18+E21+E24+E27</f>
        <v>3850</v>
      </c>
      <c r="F6" s="20">
        <f t="shared" si="2"/>
        <v>4562</v>
      </c>
      <c r="G6" s="20">
        <f t="shared" si="2"/>
        <v>5090</v>
      </c>
      <c r="H6" s="20">
        <f t="shared" si="2"/>
        <v>5247</v>
      </c>
      <c r="I6" s="20">
        <f t="shared" si="2"/>
        <v>4596</v>
      </c>
      <c r="J6" s="20">
        <f t="shared" si="2"/>
        <v>4643</v>
      </c>
      <c r="K6" s="20">
        <f t="shared" si="2"/>
        <v>5268</v>
      </c>
      <c r="L6" s="20">
        <f t="shared" si="2"/>
        <v>5575</v>
      </c>
      <c r="M6" s="20">
        <f t="shared" si="2"/>
        <v>4963</v>
      </c>
      <c r="N6" s="33">
        <f t="shared" si="2"/>
        <v>9990</v>
      </c>
      <c r="O6" s="13"/>
    </row>
    <row r="7" spans="1:15" ht="15.75" customHeight="1">
      <c r="A7" s="45" t="s">
        <v>25</v>
      </c>
      <c r="B7" s="21" t="s">
        <v>22</v>
      </c>
      <c r="C7" s="19">
        <f aca="true" t="shared" si="3" ref="C7:N7">C9+C8</f>
        <v>404</v>
      </c>
      <c r="D7" s="20">
        <f t="shared" si="3"/>
        <v>0</v>
      </c>
      <c r="E7" s="20">
        <f t="shared" si="3"/>
        <v>0</v>
      </c>
      <c r="F7" s="20">
        <f t="shared" si="3"/>
        <v>7</v>
      </c>
      <c r="G7" s="20">
        <f t="shared" si="3"/>
        <v>44</v>
      </c>
      <c r="H7" s="20">
        <f t="shared" si="3"/>
        <v>91</v>
      </c>
      <c r="I7" s="20">
        <f t="shared" si="3"/>
        <v>64</v>
      </c>
      <c r="J7" s="20">
        <f t="shared" si="3"/>
        <v>62</v>
      </c>
      <c r="K7" s="20">
        <f t="shared" si="3"/>
        <v>48</v>
      </c>
      <c r="L7" s="20">
        <f t="shared" si="3"/>
        <v>37</v>
      </c>
      <c r="M7" s="20">
        <f t="shared" si="3"/>
        <v>22</v>
      </c>
      <c r="N7" s="33">
        <f t="shared" si="3"/>
        <v>29</v>
      </c>
      <c r="O7" s="13"/>
    </row>
    <row r="8" spans="1:15" ht="15.75" customHeight="1">
      <c r="A8" s="45"/>
      <c r="B8" s="21" t="s">
        <v>23</v>
      </c>
      <c r="C8" s="19">
        <v>314</v>
      </c>
      <c r="D8" s="20"/>
      <c r="E8" s="20"/>
      <c r="F8" s="20">
        <v>7</v>
      </c>
      <c r="G8" s="20">
        <v>37</v>
      </c>
      <c r="H8" s="20">
        <v>66</v>
      </c>
      <c r="I8" s="20">
        <v>46</v>
      </c>
      <c r="J8" s="22">
        <v>47</v>
      </c>
      <c r="K8" s="20">
        <v>38</v>
      </c>
      <c r="L8" s="23">
        <v>29</v>
      </c>
      <c r="M8" s="20">
        <v>18</v>
      </c>
      <c r="N8" s="40">
        <f>C8-D8-E8-F8-G8-H8-I8-J8-K8-L8-M8</f>
        <v>26</v>
      </c>
      <c r="O8" s="13"/>
    </row>
    <row r="9" spans="1:15" ht="15.75" customHeight="1">
      <c r="A9" s="45"/>
      <c r="B9" s="21" t="s">
        <v>24</v>
      </c>
      <c r="C9" s="19">
        <v>90</v>
      </c>
      <c r="D9" s="35"/>
      <c r="E9" s="35"/>
      <c r="F9" s="35"/>
      <c r="G9" s="35">
        <v>7</v>
      </c>
      <c r="H9" s="35">
        <v>25</v>
      </c>
      <c r="I9" s="35">
        <v>18</v>
      </c>
      <c r="J9" s="36">
        <v>15</v>
      </c>
      <c r="K9" s="35">
        <v>10</v>
      </c>
      <c r="L9" s="37">
        <v>8</v>
      </c>
      <c r="M9" s="35">
        <v>4</v>
      </c>
      <c r="N9" s="40">
        <f>C9-D9-E9-F9-G9-H9-I9-J9-K9-L9-M9</f>
        <v>3</v>
      </c>
      <c r="O9" s="13"/>
    </row>
    <row r="10" spans="1:15" ht="15.75" customHeight="1">
      <c r="A10" s="45" t="s">
        <v>26</v>
      </c>
      <c r="B10" s="21" t="s">
        <v>22</v>
      </c>
      <c r="C10" s="19">
        <f aca="true" t="shared" si="4" ref="C10:N10">C12+C11</f>
        <v>4750</v>
      </c>
      <c r="D10" s="35">
        <f t="shared" si="4"/>
        <v>0</v>
      </c>
      <c r="E10" s="35">
        <f t="shared" si="4"/>
        <v>63</v>
      </c>
      <c r="F10" s="35">
        <f t="shared" si="4"/>
        <v>1007</v>
      </c>
      <c r="G10" s="35">
        <f t="shared" si="4"/>
        <v>1194</v>
      </c>
      <c r="H10" s="35">
        <f t="shared" si="4"/>
        <v>885</v>
      </c>
      <c r="I10" s="35">
        <f t="shared" si="4"/>
        <v>599</v>
      </c>
      <c r="J10" s="35">
        <f t="shared" si="4"/>
        <v>415</v>
      </c>
      <c r="K10" s="35">
        <f t="shared" si="4"/>
        <v>249</v>
      </c>
      <c r="L10" s="35">
        <f t="shared" si="4"/>
        <v>150</v>
      </c>
      <c r="M10" s="35">
        <f t="shared" si="4"/>
        <v>94</v>
      </c>
      <c r="N10" s="33">
        <f t="shared" si="4"/>
        <v>94</v>
      </c>
      <c r="O10" s="13"/>
    </row>
    <row r="11" spans="1:15" ht="15.75" customHeight="1">
      <c r="A11" s="45"/>
      <c r="B11" s="21" t="s">
        <v>23</v>
      </c>
      <c r="C11" s="19">
        <v>3016</v>
      </c>
      <c r="D11" s="35"/>
      <c r="E11" s="35">
        <v>45</v>
      </c>
      <c r="F11" s="35">
        <v>663</v>
      </c>
      <c r="G11" s="35">
        <v>745</v>
      </c>
      <c r="H11" s="35">
        <v>549</v>
      </c>
      <c r="I11" s="35">
        <v>353</v>
      </c>
      <c r="J11" s="36">
        <v>256</v>
      </c>
      <c r="K11" s="35">
        <v>159</v>
      </c>
      <c r="L11" s="37">
        <v>102</v>
      </c>
      <c r="M11" s="35">
        <v>70</v>
      </c>
      <c r="N11" s="40">
        <f>C11-D11-E11-F11-G11-H11-I11-J11-K11-L11-M11</f>
        <v>74</v>
      </c>
      <c r="O11" s="13"/>
    </row>
    <row r="12" spans="1:15" ht="15.75" customHeight="1">
      <c r="A12" s="45"/>
      <c r="B12" s="21" t="s">
        <v>24</v>
      </c>
      <c r="C12" s="19">
        <v>1734</v>
      </c>
      <c r="D12" s="35"/>
      <c r="E12" s="35">
        <v>18</v>
      </c>
      <c r="F12" s="35">
        <v>344</v>
      </c>
      <c r="G12" s="35">
        <v>449</v>
      </c>
      <c r="H12" s="35">
        <v>336</v>
      </c>
      <c r="I12" s="35">
        <v>246</v>
      </c>
      <c r="J12" s="36">
        <v>159</v>
      </c>
      <c r="K12" s="35">
        <v>90</v>
      </c>
      <c r="L12" s="37">
        <v>48</v>
      </c>
      <c r="M12" s="35">
        <v>24</v>
      </c>
      <c r="N12" s="40">
        <f>C12-D12-E12-F12-G12-H12-I12-J12-K12-L12-M12</f>
        <v>20</v>
      </c>
      <c r="O12" s="13"/>
    </row>
    <row r="13" spans="1:15" ht="15.75" customHeight="1">
      <c r="A13" s="45" t="s">
        <v>27</v>
      </c>
      <c r="B13" s="21" t="s">
        <v>22</v>
      </c>
      <c r="C13" s="19">
        <f aca="true" t="shared" si="5" ref="C13:N13">C15+C14</f>
        <v>23053</v>
      </c>
      <c r="D13" s="35">
        <f t="shared" si="5"/>
        <v>0</v>
      </c>
      <c r="E13" s="35">
        <f t="shared" si="5"/>
        <v>2681</v>
      </c>
      <c r="F13" s="35">
        <f t="shared" si="5"/>
        <v>5480</v>
      </c>
      <c r="G13" s="35">
        <f t="shared" si="5"/>
        <v>5006</v>
      </c>
      <c r="H13" s="35">
        <f t="shared" si="5"/>
        <v>3245</v>
      </c>
      <c r="I13" s="35">
        <f t="shared" si="5"/>
        <v>1935</v>
      </c>
      <c r="J13" s="35">
        <f t="shared" si="5"/>
        <v>1200</v>
      </c>
      <c r="K13" s="35">
        <f t="shared" si="5"/>
        <v>942</v>
      </c>
      <c r="L13" s="35">
        <f t="shared" si="5"/>
        <v>802</v>
      </c>
      <c r="M13" s="35">
        <f t="shared" si="5"/>
        <v>740</v>
      </c>
      <c r="N13" s="33">
        <f t="shared" si="5"/>
        <v>1022</v>
      </c>
      <c r="O13" s="13"/>
    </row>
    <row r="14" spans="1:15" ht="15.75" customHeight="1">
      <c r="A14" s="45"/>
      <c r="B14" s="21" t="s">
        <v>23</v>
      </c>
      <c r="C14" s="19">
        <v>11248</v>
      </c>
      <c r="D14" s="35"/>
      <c r="E14" s="35">
        <v>1248</v>
      </c>
      <c r="F14" s="35">
        <v>2444</v>
      </c>
      <c r="G14" s="35">
        <v>2334</v>
      </c>
      <c r="H14" s="35">
        <v>1566</v>
      </c>
      <c r="I14" s="35">
        <v>936</v>
      </c>
      <c r="J14" s="36">
        <v>604</v>
      </c>
      <c r="K14" s="35">
        <v>477</v>
      </c>
      <c r="L14" s="37">
        <v>456</v>
      </c>
      <c r="M14" s="35">
        <v>448</v>
      </c>
      <c r="N14" s="40">
        <f>C14-D14-E14-F14-G14-H14-I14-J14-K14-L14-M14</f>
        <v>735</v>
      </c>
      <c r="O14" s="13"/>
    </row>
    <row r="15" spans="1:15" ht="15.75" customHeight="1">
      <c r="A15" s="45"/>
      <c r="B15" s="21" t="s">
        <v>24</v>
      </c>
      <c r="C15" s="19">
        <v>11805</v>
      </c>
      <c r="D15" s="35"/>
      <c r="E15" s="35">
        <v>1433</v>
      </c>
      <c r="F15" s="35">
        <v>3036</v>
      </c>
      <c r="G15" s="35">
        <v>2672</v>
      </c>
      <c r="H15" s="35">
        <v>1679</v>
      </c>
      <c r="I15" s="35">
        <v>999</v>
      </c>
      <c r="J15" s="36">
        <v>596</v>
      </c>
      <c r="K15" s="35">
        <v>465</v>
      </c>
      <c r="L15" s="37">
        <v>346</v>
      </c>
      <c r="M15" s="35">
        <v>292</v>
      </c>
      <c r="N15" s="40">
        <f>C15-D15-E15-F15-G15-H15-I15-J15-K15-L15-M15</f>
        <v>287</v>
      </c>
      <c r="O15" s="13"/>
    </row>
    <row r="16" spans="1:15" ht="15.75" customHeight="1">
      <c r="A16" s="45" t="s">
        <v>28</v>
      </c>
      <c r="B16" s="21" t="s">
        <v>22</v>
      </c>
      <c r="C16" s="19">
        <f aca="true" t="shared" si="6" ref="C16:N16">C18+C17</f>
        <v>9549</v>
      </c>
      <c r="D16" s="35">
        <f t="shared" si="6"/>
        <v>0</v>
      </c>
      <c r="E16" s="35">
        <f t="shared" si="6"/>
        <v>231</v>
      </c>
      <c r="F16" s="35">
        <f t="shared" si="6"/>
        <v>245</v>
      </c>
      <c r="G16" s="35">
        <f t="shared" si="6"/>
        <v>615</v>
      </c>
      <c r="H16" s="35">
        <f t="shared" si="6"/>
        <v>1503</v>
      </c>
      <c r="I16" s="35">
        <f t="shared" si="6"/>
        <v>1766</v>
      </c>
      <c r="J16" s="35">
        <f t="shared" si="6"/>
        <v>1480</v>
      </c>
      <c r="K16" s="35">
        <f t="shared" si="6"/>
        <v>1187</v>
      </c>
      <c r="L16" s="35">
        <f t="shared" si="6"/>
        <v>929</v>
      </c>
      <c r="M16" s="35">
        <f t="shared" si="6"/>
        <v>772</v>
      </c>
      <c r="N16" s="33">
        <f t="shared" si="6"/>
        <v>821</v>
      </c>
      <c r="O16" s="13"/>
    </row>
    <row r="17" spans="1:15" ht="15.75" customHeight="1">
      <c r="A17" s="45"/>
      <c r="B17" s="21" t="s">
        <v>23</v>
      </c>
      <c r="C17" s="19">
        <v>4958</v>
      </c>
      <c r="D17" s="35"/>
      <c r="E17" s="35">
        <v>92</v>
      </c>
      <c r="F17" s="35">
        <v>134</v>
      </c>
      <c r="G17" s="35">
        <v>295</v>
      </c>
      <c r="H17" s="35">
        <v>635</v>
      </c>
      <c r="I17" s="35">
        <v>795</v>
      </c>
      <c r="J17" s="36">
        <v>751</v>
      </c>
      <c r="K17" s="35">
        <v>658</v>
      </c>
      <c r="L17" s="37">
        <v>561</v>
      </c>
      <c r="M17" s="35">
        <v>490</v>
      </c>
      <c r="N17" s="40">
        <f>C17-D17-E17-F17-G17-H17-I17-J17-K17-L17-M17</f>
        <v>547</v>
      </c>
      <c r="O17" s="13"/>
    </row>
    <row r="18" spans="1:15" ht="15.75" customHeight="1">
      <c r="A18" s="45"/>
      <c r="B18" s="21" t="s">
        <v>24</v>
      </c>
      <c r="C18" s="19">
        <v>4591</v>
      </c>
      <c r="D18" s="35"/>
      <c r="E18" s="35">
        <v>139</v>
      </c>
      <c r="F18" s="35">
        <v>111</v>
      </c>
      <c r="G18" s="35">
        <v>320</v>
      </c>
      <c r="H18" s="35">
        <v>868</v>
      </c>
      <c r="I18" s="35">
        <v>971</v>
      </c>
      <c r="J18" s="36">
        <v>729</v>
      </c>
      <c r="K18" s="35">
        <v>529</v>
      </c>
      <c r="L18" s="37">
        <v>368</v>
      </c>
      <c r="M18" s="35">
        <v>282</v>
      </c>
      <c r="N18" s="40">
        <f>C18-D18-E18-F18-G18-H18-I18-J18-K18-L18-M18</f>
        <v>274</v>
      </c>
      <c r="O18" s="13"/>
    </row>
    <row r="19" spans="1:15" ht="15.75" customHeight="1">
      <c r="A19" s="45" t="s">
        <v>29</v>
      </c>
      <c r="B19" s="21" t="s">
        <v>22</v>
      </c>
      <c r="C19" s="19">
        <f aca="true" t="shared" si="7" ref="C19:N19">C21+C20</f>
        <v>34711</v>
      </c>
      <c r="D19" s="35">
        <f t="shared" si="7"/>
        <v>2047</v>
      </c>
      <c r="E19" s="35">
        <f t="shared" si="7"/>
        <v>4671</v>
      </c>
      <c r="F19" s="35">
        <f t="shared" si="7"/>
        <v>2188</v>
      </c>
      <c r="G19" s="35">
        <f t="shared" si="7"/>
        <v>2741</v>
      </c>
      <c r="H19" s="35">
        <f t="shared" si="7"/>
        <v>3867</v>
      </c>
      <c r="I19" s="35">
        <f t="shared" si="7"/>
        <v>3452</v>
      </c>
      <c r="J19" s="35">
        <f t="shared" si="7"/>
        <v>3830</v>
      </c>
      <c r="K19" s="35">
        <f t="shared" si="7"/>
        <v>3834</v>
      </c>
      <c r="L19" s="35">
        <f t="shared" si="7"/>
        <v>3306</v>
      </c>
      <c r="M19" s="35">
        <f t="shared" si="7"/>
        <v>2280</v>
      </c>
      <c r="N19" s="33">
        <f t="shared" si="7"/>
        <v>2495</v>
      </c>
      <c r="O19" s="13"/>
    </row>
    <row r="20" spans="1:15" ht="15.75" customHeight="1">
      <c r="A20" s="45"/>
      <c r="B20" s="21" t="s">
        <v>23</v>
      </c>
      <c r="C20" s="19">
        <v>18156</v>
      </c>
      <c r="D20" s="35">
        <v>1084</v>
      </c>
      <c r="E20" s="35">
        <v>2595</v>
      </c>
      <c r="F20" s="35">
        <v>1299</v>
      </c>
      <c r="G20" s="35">
        <v>1528</v>
      </c>
      <c r="H20" s="35">
        <v>2113</v>
      </c>
      <c r="I20" s="35">
        <v>1750</v>
      </c>
      <c r="J20" s="35">
        <v>1845</v>
      </c>
      <c r="K20" s="35">
        <v>1754</v>
      </c>
      <c r="L20" s="35">
        <v>1547</v>
      </c>
      <c r="M20" s="35">
        <v>1150</v>
      </c>
      <c r="N20" s="40">
        <f>C20-D20-E20-F20-G20-H20-I20-J20-K20-L20-M20</f>
        <v>1491</v>
      </c>
      <c r="O20" s="13"/>
    </row>
    <row r="21" spans="1:15" ht="15.75" customHeight="1">
      <c r="A21" s="45"/>
      <c r="B21" s="21" t="s">
        <v>24</v>
      </c>
      <c r="C21" s="19">
        <v>16555</v>
      </c>
      <c r="D21" s="35">
        <v>963</v>
      </c>
      <c r="E21" s="35">
        <v>2076</v>
      </c>
      <c r="F21" s="35">
        <v>889</v>
      </c>
      <c r="G21" s="35">
        <v>1213</v>
      </c>
      <c r="H21" s="35">
        <v>1754</v>
      </c>
      <c r="I21" s="35">
        <v>1702</v>
      </c>
      <c r="J21" s="35">
        <v>1985</v>
      </c>
      <c r="K21" s="35">
        <v>2080</v>
      </c>
      <c r="L21" s="35">
        <v>1759</v>
      </c>
      <c r="M21" s="35">
        <v>1130</v>
      </c>
      <c r="N21" s="40">
        <f>C21-D21-E21-F21-G21-H21-I21-J21-K21-L21-M21</f>
        <v>1004</v>
      </c>
      <c r="O21" s="13"/>
    </row>
    <row r="22" spans="1:15" ht="15.75" customHeight="1">
      <c r="A22" s="45" t="s">
        <v>30</v>
      </c>
      <c r="B22" s="21" t="s">
        <v>22</v>
      </c>
      <c r="C22" s="19">
        <f aca="true" t="shared" si="8" ref="C22:N22">C24+C23</f>
        <v>19682</v>
      </c>
      <c r="D22" s="35">
        <f t="shared" si="8"/>
        <v>4067</v>
      </c>
      <c r="E22" s="35">
        <f t="shared" si="8"/>
        <v>376</v>
      </c>
      <c r="F22" s="35">
        <f t="shared" si="8"/>
        <v>402</v>
      </c>
      <c r="G22" s="35">
        <f t="shared" si="8"/>
        <v>805</v>
      </c>
      <c r="H22" s="35">
        <f t="shared" si="8"/>
        <v>1117</v>
      </c>
      <c r="I22" s="35">
        <f t="shared" si="8"/>
        <v>1328</v>
      </c>
      <c r="J22" s="35">
        <f t="shared" si="8"/>
        <v>1953</v>
      </c>
      <c r="K22" s="35">
        <f t="shared" si="8"/>
        <v>2933</v>
      </c>
      <c r="L22" s="35">
        <f t="shared" si="8"/>
        <v>3124</v>
      </c>
      <c r="M22" s="35">
        <f t="shared" si="8"/>
        <v>1572</v>
      </c>
      <c r="N22" s="33">
        <f t="shared" si="8"/>
        <v>2005</v>
      </c>
      <c r="O22" s="13"/>
    </row>
    <row r="23" spans="1:15" ht="15.75" customHeight="1">
      <c r="A23" s="45"/>
      <c r="B23" s="21" t="s">
        <v>23</v>
      </c>
      <c r="C23" s="19">
        <v>10259</v>
      </c>
      <c r="D23" s="35">
        <v>2039</v>
      </c>
      <c r="E23" s="35">
        <v>203</v>
      </c>
      <c r="F23" s="35">
        <v>234</v>
      </c>
      <c r="G23" s="35">
        <v>459</v>
      </c>
      <c r="H23" s="35">
        <v>636</v>
      </c>
      <c r="I23" s="35">
        <v>759</v>
      </c>
      <c r="J23" s="35">
        <v>1003</v>
      </c>
      <c r="K23" s="35">
        <v>1448</v>
      </c>
      <c r="L23" s="35">
        <v>1629</v>
      </c>
      <c r="M23" s="35">
        <v>788</v>
      </c>
      <c r="N23" s="40">
        <f>C23-D23-E23-F23-G23-H23-I23-J23-K23-L23-M23</f>
        <v>1061</v>
      </c>
      <c r="O23" s="13"/>
    </row>
    <row r="24" spans="1:15" ht="15.75" customHeight="1">
      <c r="A24" s="45"/>
      <c r="B24" s="21" t="s">
        <v>24</v>
      </c>
      <c r="C24" s="19">
        <v>9423</v>
      </c>
      <c r="D24" s="35">
        <v>2028</v>
      </c>
      <c r="E24" s="35">
        <v>173</v>
      </c>
      <c r="F24" s="35">
        <v>168</v>
      </c>
      <c r="G24" s="35">
        <v>346</v>
      </c>
      <c r="H24" s="35">
        <v>481</v>
      </c>
      <c r="I24" s="35">
        <v>569</v>
      </c>
      <c r="J24" s="35">
        <v>950</v>
      </c>
      <c r="K24" s="35">
        <v>1485</v>
      </c>
      <c r="L24" s="35">
        <v>1495</v>
      </c>
      <c r="M24" s="35">
        <v>784</v>
      </c>
      <c r="N24" s="40">
        <f>C24-D24-E24-F24-G24-H24-I24-J24-K24-L24-M24</f>
        <v>944</v>
      </c>
      <c r="O24" s="13"/>
    </row>
    <row r="25" spans="1:15" ht="15.75" customHeight="1">
      <c r="A25" s="45" t="s">
        <v>36</v>
      </c>
      <c r="B25" s="21" t="s">
        <v>22</v>
      </c>
      <c r="C25" s="19">
        <f aca="true" t="shared" si="9" ref="C25:N25">C27+C26</f>
        <v>20378</v>
      </c>
      <c r="D25" s="35">
        <f t="shared" si="9"/>
        <v>419</v>
      </c>
      <c r="E25" s="35">
        <f t="shared" si="9"/>
        <v>15</v>
      </c>
      <c r="F25" s="35">
        <f t="shared" si="9"/>
        <v>28</v>
      </c>
      <c r="G25" s="35">
        <f t="shared" si="9"/>
        <v>107</v>
      </c>
      <c r="H25" s="35">
        <f t="shared" si="9"/>
        <v>137</v>
      </c>
      <c r="I25" s="35">
        <f t="shared" si="9"/>
        <v>142</v>
      </c>
      <c r="J25" s="35">
        <f t="shared" si="9"/>
        <v>335</v>
      </c>
      <c r="K25" s="35">
        <f t="shared" si="9"/>
        <v>921</v>
      </c>
      <c r="L25" s="35">
        <f t="shared" si="9"/>
        <v>2318</v>
      </c>
      <c r="M25" s="35">
        <f t="shared" si="9"/>
        <v>4061</v>
      </c>
      <c r="N25" s="33">
        <f t="shared" si="9"/>
        <v>11895</v>
      </c>
      <c r="O25" s="13"/>
    </row>
    <row r="26" spans="1:15" ht="15.75" customHeight="1">
      <c r="A26" s="45"/>
      <c r="B26" s="21" t="s">
        <v>23</v>
      </c>
      <c r="C26" s="19">
        <v>7607</v>
      </c>
      <c r="D26" s="35">
        <v>225</v>
      </c>
      <c r="E26" s="35">
        <v>4</v>
      </c>
      <c r="F26" s="35">
        <v>14</v>
      </c>
      <c r="G26" s="35">
        <v>24</v>
      </c>
      <c r="H26" s="35">
        <v>33</v>
      </c>
      <c r="I26" s="35">
        <v>51</v>
      </c>
      <c r="J26" s="35">
        <v>126</v>
      </c>
      <c r="K26" s="35">
        <v>312</v>
      </c>
      <c r="L26" s="35">
        <v>767</v>
      </c>
      <c r="M26" s="35">
        <v>1614</v>
      </c>
      <c r="N26" s="40">
        <f>C26-D26-E26-F26-G26-H26-I26-J26-K26-L26-M26</f>
        <v>4437</v>
      </c>
      <c r="O26" s="13"/>
    </row>
    <row r="27" spans="1:15" ht="15.75" customHeight="1">
      <c r="A27" s="45"/>
      <c r="B27" s="21" t="s">
        <v>24</v>
      </c>
      <c r="C27" s="19">
        <v>12771</v>
      </c>
      <c r="D27" s="35">
        <v>194</v>
      </c>
      <c r="E27" s="35">
        <v>11</v>
      </c>
      <c r="F27" s="35">
        <v>14</v>
      </c>
      <c r="G27" s="35">
        <v>83</v>
      </c>
      <c r="H27" s="35">
        <v>104</v>
      </c>
      <c r="I27" s="35">
        <v>91</v>
      </c>
      <c r="J27" s="35">
        <v>209</v>
      </c>
      <c r="K27" s="35">
        <v>609</v>
      </c>
      <c r="L27" s="35">
        <v>1551</v>
      </c>
      <c r="M27" s="35">
        <v>2447</v>
      </c>
      <c r="N27" s="40">
        <f>C27-D27-E27-F27-G27-H27-I27-J27-K27-L27-M27</f>
        <v>7458</v>
      </c>
      <c r="O27" s="13"/>
    </row>
    <row r="28" spans="1:15" ht="15.75" customHeight="1">
      <c r="A28" s="45"/>
      <c r="B28" s="21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40"/>
      <c r="O28" s="13"/>
    </row>
    <row r="29" spans="1:15" ht="15.75" customHeight="1">
      <c r="A29" s="45"/>
      <c r="B29" s="21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8"/>
      <c r="O29" s="13"/>
    </row>
    <row r="30" spans="1:15" ht="15.75" customHeight="1">
      <c r="A30" s="45"/>
      <c r="B30" s="21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8"/>
      <c r="O30" s="13"/>
    </row>
    <row r="31" spans="1:15" ht="15.75" customHeight="1">
      <c r="A31" s="45"/>
      <c r="B31" s="21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38"/>
      <c r="O31" s="13"/>
    </row>
    <row r="32" spans="1:15" ht="15.75" customHeight="1">
      <c r="A32" s="45"/>
      <c r="B32" s="21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8"/>
      <c r="O32" s="13"/>
    </row>
    <row r="33" spans="1:15" ht="15.75" customHeight="1">
      <c r="A33" s="46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9"/>
      <c r="O33" s="13"/>
    </row>
    <row r="34" spans="1:15" ht="19.5" customHeight="1">
      <c r="A34" s="27" t="s">
        <v>31</v>
      </c>
      <c r="B34" s="27"/>
      <c r="C34" s="27"/>
      <c r="D34" s="28"/>
      <c r="E34" s="29"/>
      <c r="F34" s="29"/>
      <c r="G34" s="29"/>
      <c r="H34" s="29"/>
      <c r="I34" s="29"/>
      <c r="J34" s="29" t="s">
        <v>32</v>
      </c>
      <c r="K34" s="29"/>
      <c r="L34" s="29"/>
      <c r="M34" s="30"/>
      <c r="N34" s="14"/>
      <c r="O34" s="13"/>
    </row>
  </sheetData>
  <mergeCells count="13">
    <mergeCell ref="A31:A33"/>
    <mergeCell ref="A19:A21"/>
    <mergeCell ref="A22:A24"/>
    <mergeCell ref="A25:A27"/>
    <mergeCell ref="A28:A30"/>
    <mergeCell ref="A7:A9"/>
    <mergeCell ref="A10:A12"/>
    <mergeCell ref="A13:A15"/>
    <mergeCell ref="A16:A18"/>
    <mergeCell ref="A1:N1"/>
    <mergeCell ref="F2:J2"/>
    <mergeCell ref="K2:L2"/>
    <mergeCell ref="A4:A6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0" sqref="O20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7" sqref="B1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X19"/>
  <sheetViews>
    <sheetView workbookViewId="0" topLeftCell="A10">
      <selection activeCell="H23" sqref="H23"/>
    </sheetView>
  </sheetViews>
  <sheetFormatPr defaultColWidth="9.00390625" defaultRowHeight="16.5"/>
  <cols>
    <col min="8" max="8" width="12.875" style="0" customWidth="1"/>
  </cols>
  <sheetData>
    <row r="4" s="3" customFormat="1" ht="16.5"/>
    <row r="5" s="3" customFormat="1" ht="16.5">
      <c r="A5" s="4"/>
    </row>
    <row r="6" s="3" customFormat="1" ht="16.5">
      <c r="A6" s="4"/>
    </row>
    <row r="7" s="3" customFormat="1" ht="16.5"/>
    <row r="8" s="3" customFormat="1" ht="16.5"/>
    <row r="9" s="3" customFormat="1" ht="16.5">
      <c r="A9" s="4"/>
    </row>
    <row r="10" spans="1:24" s="3" customFormat="1" ht="16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="3" customFormat="1" ht="16.5"/>
    <row r="12" s="3" customFormat="1" ht="16.5"/>
    <row r="13" s="3" customFormat="1" ht="16.5"/>
    <row r="14" s="3" customFormat="1" ht="16.5">
      <c r="A14" s="4"/>
    </row>
    <row r="15" spans="1:12" s="3" customFormat="1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="3" customFormat="1" ht="16.5"/>
    <row r="17" ht="16.5">
      <c r="A17">
        <v>105</v>
      </c>
    </row>
    <row r="18" spans="1:8" ht="16.5">
      <c r="A18" s="1" t="s">
        <v>1</v>
      </c>
      <c r="B18" t="s">
        <v>35</v>
      </c>
      <c r="C18" t="s">
        <v>3</v>
      </c>
      <c r="D18" t="s">
        <v>4</v>
      </c>
      <c r="E18" t="s">
        <v>5</v>
      </c>
      <c r="F18" t="s">
        <v>33</v>
      </c>
      <c r="G18" t="s">
        <v>34</v>
      </c>
      <c r="H18" t="s">
        <v>37</v>
      </c>
    </row>
    <row r="19" spans="1:12" ht="16.5">
      <c r="A19" s="1" t="s">
        <v>0</v>
      </c>
      <c r="B19" s="1">
        <v>404</v>
      </c>
      <c r="C19" s="1">
        <v>4750</v>
      </c>
      <c r="D19" s="1">
        <v>23053</v>
      </c>
      <c r="E19" s="1">
        <v>9549</v>
      </c>
      <c r="F19" s="1">
        <v>34711</v>
      </c>
      <c r="G19" s="1">
        <v>19682</v>
      </c>
      <c r="H19" s="1">
        <v>20378</v>
      </c>
      <c r="I19" s="1"/>
      <c r="J19" s="1"/>
      <c r="K19" s="1"/>
      <c r="L19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MIHC</cp:lastModifiedBy>
  <cp:lastPrinted>2016-01-11T08:35:30Z</cp:lastPrinted>
  <dcterms:created xsi:type="dcterms:W3CDTF">2010-04-07T07:03:43Z</dcterms:created>
  <dcterms:modified xsi:type="dcterms:W3CDTF">2017-01-13T01:36:22Z</dcterms:modified>
  <cp:category/>
  <cp:version/>
  <cp:contentType/>
  <cp:contentStatus/>
</cp:coreProperties>
</file>